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835"/>
  </bookViews>
  <sheets>
    <sheet name="říjen 2024 (2)" sheetId="1" r:id="rId1"/>
  </sheets>
  <definedNames>
    <definedName name="_xlnm.Print_Titles" localSheetId="0">'říjen 2024 (2)'!$1:$2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1" i="1" l="1"/>
  <c r="N351" i="1"/>
  <c r="T351" i="1" s="1"/>
  <c r="M351" i="1"/>
  <c r="S351" i="1" s="1"/>
  <c r="L351" i="1"/>
  <c r="K351" i="1"/>
  <c r="Q351" i="1" s="1"/>
  <c r="J351" i="1"/>
  <c r="R350" i="1"/>
  <c r="N350" i="1"/>
  <c r="T350" i="1" s="1"/>
  <c r="M350" i="1"/>
  <c r="S350" i="1" s="1"/>
  <c r="L350" i="1"/>
  <c r="K350" i="1"/>
  <c r="Q350" i="1" s="1"/>
  <c r="J350" i="1"/>
  <c r="R349" i="1"/>
  <c r="N349" i="1"/>
  <c r="T349" i="1" s="1"/>
  <c r="M349" i="1"/>
  <c r="S349" i="1" s="1"/>
  <c r="L349" i="1"/>
  <c r="K349" i="1"/>
  <c r="Q349" i="1" s="1"/>
  <c r="J349" i="1"/>
  <c r="R348" i="1"/>
  <c r="N348" i="1"/>
  <c r="T348" i="1" s="1"/>
  <c r="M348" i="1"/>
  <c r="S348" i="1" s="1"/>
  <c r="L348" i="1"/>
  <c r="K348" i="1"/>
  <c r="Q348" i="1" s="1"/>
  <c r="J348" i="1"/>
  <c r="R347" i="1"/>
  <c r="N347" i="1"/>
  <c r="T347" i="1" s="1"/>
  <c r="M347" i="1"/>
  <c r="S347" i="1" s="1"/>
  <c r="L347" i="1"/>
  <c r="K347" i="1"/>
  <c r="Q347" i="1" s="1"/>
  <c r="J347" i="1"/>
  <c r="R346" i="1"/>
  <c r="N346" i="1"/>
  <c r="T346" i="1" s="1"/>
  <c r="M346" i="1"/>
  <c r="S346" i="1" s="1"/>
  <c r="L346" i="1"/>
  <c r="K346" i="1"/>
  <c r="Q346" i="1" s="1"/>
  <c r="J346" i="1"/>
  <c r="R345" i="1"/>
  <c r="N345" i="1"/>
  <c r="T345" i="1" s="1"/>
  <c r="M345" i="1"/>
  <c r="S345" i="1" s="1"/>
  <c r="L345" i="1"/>
  <c r="K345" i="1"/>
  <c r="Q345" i="1" s="1"/>
  <c r="J345" i="1"/>
  <c r="R344" i="1"/>
  <c r="N344" i="1"/>
  <c r="T344" i="1" s="1"/>
  <c r="M344" i="1"/>
  <c r="S344" i="1" s="1"/>
  <c r="L344" i="1"/>
  <c r="K344" i="1"/>
  <c r="Q344" i="1" s="1"/>
  <c r="J344" i="1"/>
  <c r="R343" i="1"/>
  <c r="N343" i="1"/>
  <c r="T343" i="1" s="1"/>
  <c r="M343" i="1"/>
  <c r="S343" i="1" s="1"/>
  <c r="L343" i="1"/>
  <c r="K343" i="1"/>
  <c r="Q343" i="1" s="1"/>
  <c r="J343" i="1"/>
  <c r="R342" i="1"/>
  <c r="N342" i="1"/>
  <c r="T342" i="1" s="1"/>
  <c r="M342" i="1"/>
  <c r="S342" i="1" s="1"/>
  <c r="L342" i="1"/>
  <c r="K342" i="1"/>
  <c r="Q342" i="1" s="1"/>
  <c r="J342" i="1"/>
  <c r="R341" i="1"/>
  <c r="N341" i="1"/>
  <c r="T341" i="1" s="1"/>
  <c r="M341" i="1"/>
  <c r="S341" i="1" s="1"/>
  <c r="L341" i="1"/>
  <c r="K341" i="1"/>
  <c r="Q341" i="1" s="1"/>
  <c r="J341" i="1"/>
  <c r="R340" i="1"/>
  <c r="N340" i="1"/>
  <c r="T340" i="1" s="1"/>
  <c r="M340" i="1"/>
  <c r="S340" i="1" s="1"/>
  <c r="L340" i="1"/>
  <c r="K340" i="1"/>
  <c r="Q340" i="1" s="1"/>
  <c r="J340" i="1"/>
  <c r="R339" i="1"/>
  <c r="N339" i="1"/>
  <c r="T339" i="1" s="1"/>
  <c r="M339" i="1"/>
  <c r="S339" i="1" s="1"/>
  <c r="L339" i="1"/>
  <c r="K339" i="1"/>
  <c r="Q339" i="1" s="1"/>
  <c r="J339" i="1"/>
  <c r="S338" i="1"/>
  <c r="R338" i="1"/>
  <c r="N338" i="1"/>
  <c r="T338" i="1" s="1"/>
  <c r="M338" i="1"/>
  <c r="L338" i="1"/>
  <c r="K338" i="1"/>
  <c r="Q338" i="1" s="1"/>
  <c r="J338" i="1"/>
  <c r="S337" i="1"/>
  <c r="R337" i="1"/>
  <c r="N337" i="1"/>
  <c r="T337" i="1" s="1"/>
  <c r="M337" i="1"/>
  <c r="L337" i="1"/>
  <c r="K337" i="1"/>
  <c r="Q337" i="1" s="1"/>
  <c r="J337" i="1"/>
  <c r="S336" i="1"/>
  <c r="R336" i="1"/>
  <c r="N336" i="1"/>
  <c r="T336" i="1" s="1"/>
  <c r="M336" i="1"/>
  <c r="L336" i="1"/>
  <c r="K336" i="1"/>
  <c r="Q336" i="1" s="1"/>
  <c r="J336" i="1"/>
  <c r="S335" i="1"/>
  <c r="R335" i="1"/>
  <c r="N335" i="1"/>
  <c r="T335" i="1" s="1"/>
  <c r="M335" i="1"/>
  <c r="L335" i="1"/>
  <c r="K335" i="1"/>
  <c r="Q335" i="1" s="1"/>
  <c r="J335" i="1"/>
  <c r="S334" i="1"/>
  <c r="R334" i="1"/>
  <c r="N334" i="1"/>
  <c r="T334" i="1" s="1"/>
  <c r="M334" i="1"/>
  <c r="L334" i="1"/>
  <c r="K334" i="1"/>
  <c r="Q334" i="1" s="1"/>
  <c r="J334" i="1"/>
  <c r="S333" i="1"/>
  <c r="R333" i="1"/>
  <c r="N333" i="1"/>
  <c r="T333" i="1" s="1"/>
  <c r="M333" i="1"/>
  <c r="L333" i="1"/>
  <c r="K333" i="1"/>
  <c r="Q333" i="1" s="1"/>
  <c r="J333" i="1"/>
  <c r="S332" i="1"/>
  <c r="R332" i="1"/>
  <c r="N332" i="1"/>
  <c r="T332" i="1" s="1"/>
  <c r="M332" i="1"/>
  <c r="L332" i="1"/>
  <c r="K332" i="1"/>
  <c r="Q332" i="1" s="1"/>
  <c r="J332" i="1"/>
  <c r="S331" i="1"/>
  <c r="R331" i="1"/>
  <c r="N331" i="1"/>
  <c r="T331" i="1" s="1"/>
  <c r="M331" i="1"/>
  <c r="L331" i="1"/>
  <c r="K331" i="1"/>
  <c r="Q331" i="1" s="1"/>
  <c r="J331" i="1"/>
  <c r="S330" i="1"/>
  <c r="R330" i="1"/>
  <c r="N330" i="1"/>
  <c r="T330" i="1" s="1"/>
  <c r="M330" i="1"/>
  <c r="L330" i="1"/>
  <c r="K330" i="1"/>
  <c r="Q330" i="1" s="1"/>
  <c r="J330" i="1"/>
  <c r="S329" i="1"/>
  <c r="R329" i="1"/>
  <c r="N329" i="1"/>
  <c r="T329" i="1" s="1"/>
  <c r="M329" i="1"/>
  <c r="L329" i="1"/>
  <c r="K329" i="1"/>
  <c r="Q329" i="1" s="1"/>
  <c r="J329" i="1"/>
  <c r="S328" i="1"/>
  <c r="R328" i="1"/>
  <c r="N328" i="1"/>
  <c r="T328" i="1" s="1"/>
  <c r="M328" i="1"/>
  <c r="L328" i="1"/>
  <c r="K328" i="1"/>
  <c r="Q328" i="1" s="1"/>
  <c r="J328" i="1"/>
  <c r="S327" i="1"/>
  <c r="R327" i="1"/>
  <c r="N327" i="1"/>
  <c r="T327" i="1" s="1"/>
  <c r="L327" i="1"/>
  <c r="K327" i="1"/>
  <c r="Q327" i="1" s="1"/>
  <c r="J327" i="1"/>
  <c r="P327" i="1" s="1"/>
  <c r="R326" i="1"/>
  <c r="Q326" i="1"/>
  <c r="N326" i="1"/>
  <c r="T326" i="1" s="1"/>
  <c r="M326" i="1"/>
  <c r="S326" i="1" s="1"/>
  <c r="L326" i="1"/>
  <c r="K326" i="1"/>
  <c r="J326" i="1"/>
  <c r="P326" i="1" s="1"/>
  <c r="R325" i="1"/>
  <c r="Q325" i="1"/>
  <c r="N325" i="1"/>
  <c r="T325" i="1" s="1"/>
  <c r="M325" i="1"/>
  <c r="S325" i="1" s="1"/>
  <c r="L325" i="1"/>
  <c r="K325" i="1"/>
  <c r="J325" i="1"/>
  <c r="P325" i="1" s="1"/>
  <c r="R324" i="1"/>
  <c r="Q324" i="1"/>
  <c r="N324" i="1"/>
  <c r="T324" i="1" s="1"/>
  <c r="M324" i="1"/>
  <c r="S324" i="1" s="1"/>
  <c r="L324" i="1"/>
  <c r="K324" i="1"/>
  <c r="J324" i="1"/>
  <c r="R323" i="1"/>
  <c r="Q323" i="1"/>
  <c r="N323" i="1"/>
  <c r="T323" i="1" s="1"/>
  <c r="M323" i="1"/>
  <c r="S323" i="1" s="1"/>
  <c r="L323" i="1"/>
  <c r="K323" i="1"/>
  <c r="J323" i="1"/>
  <c r="R322" i="1"/>
  <c r="Q322" i="1"/>
  <c r="N322" i="1"/>
  <c r="T322" i="1" s="1"/>
  <c r="M322" i="1"/>
  <c r="S322" i="1" s="1"/>
  <c r="L322" i="1"/>
  <c r="K322" i="1"/>
  <c r="J322" i="1"/>
  <c r="R321" i="1"/>
  <c r="Q321" i="1"/>
  <c r="N321" i="1"/>
  <c r="T321" i="1" s="1"/>
  <c r="M321" i="1"/>
  <c r="S321" i="1" s="1"/>
  <c r="L321" i="1"/>
  <c r="K321" i="1"/>
  <c r="J321" i="1"/>
  <c r="R320" i="1"/>
  <c r="Q320" i="1"/>
  <c r="N320" i="1"/>
  <c r="T320" i="1" s="1"/>
  <c r="M320" i="1"/>
  <c r="S320" i="1" s="1"/>
  <c r="L320" i="1"/>
  <c r="K320" i="1"/>
  <c r="J320" i="1"/>
  <c r="R319" i="1"/>
  <c r="Q319" i="1"/>
  <c r="N319" i="1"/>
  <c r="T319" i="1" s="1"/>
  <c r="M319" i="1"/>
  <c r="S319" i="1" s="1"/>
  <c r="L319" i="1"/>
  <c r="K319" i="1"/>
  <c r="J319" i="1"/>
  <c r="R318" i="1"/>
  <c r="Q318" i="1"/>
  <c r="N318" i="1"/>
  <c r="T318" i="1" s="1"/>
  <c r="M318" i="1"/>
  <c r="S318" i="1" s="1"/>
  <c r="L318" i="1"/>
  <c r="K318" i="1"/>
  <c r="J318" i="1"/>
  <c r="R317" i="1"/>
  <c r="Q317" i="1"/>
  <c r="N317" i="1"/>
  <c r="T317" i="1" s="1"/>
  <c r="M317" i="1"/>
  <c r="S317" i="1" s="1"/>
  <c r="L317" i="1"/>
  <c r="K317" i="1"/>
  <c r="J317" i="1"/>
  <c r="R316" i="1"/>
  <c r="Q316" i="1"/>
  <c r="N316" i="1"/>
  <c r="T316" i="1" s="1"/>
  <c r="M316" i="1"/>
  <c r="S316" i="1" s="1"/>
  <c r="L316" i="1"/>
  <c r="K316" i="1"/>
  <c r="J316" i="1"/>
  <c r="R315" i="1"/>
  <c r="Q315" i="1"/>
  <c r="N315" i="1"/>
  <c r="T315" i="1" s="1"/>
  <c r="M315" i="1"/>
  <c r="S315" i="1" s="1"/>
  <c r="L315" i="1"/>
  <c r="K315" i="1"/>
  <c r="J315" i="1"/>
  <c r="R314" i="1"/>
  <c r="Q314" i="1"/>
  <c r="N314" i="1"/>
  <c r="T314" i="1" s="1"/>
  <c r="M314" i="1"/>
  <c r="S314" i="1" s="1"/>
  <c r="L314" i="1"/>
  <c r="K314" i="1"/>
  <c r="J314" i="1"/>
  <c r="R313" i="1"/>
  <c r="Q313" i="1"/>
  <c r="N313" i="1"/>
  <c r="T313" i="1" s="1"/>
  <c r="M313" i="1"/>
  <c r="S313" i="1" s="1"/>
  <c r="L313" i="1"/>
  <c r="K313" i="1"/>
  <c r="J313" i="1"/>
  <c r="R312" i="1"/>
  <c r="Q312" i="1"/>
  <c r="N312" i="1"/>
  <c r="T312" i="1" s="1"/>
  <c r="M312" i="1"/>
  <c r="S312" i="1" s="1"/>
  <c r="L312" i="1"/>
  <c r="K312" i="1"/>
  <c r="J312" i="1"/>
  <c r="R311" i="1"/>
  <c r="Q311" i="1"/>
  <c r="N311" i="1"/>
  <c r="T311" i="1" s="1"/>
  <c r="M311" i="1"/>
  <c r="S311" i="1" s="1"/>
  <c r="L311" i="1"/>
  <c r="K311" i="1"/>
  <c r="J311" i="1"/>
  <c r="R310" i="1"/>
  <c r="Q310" i="1"/>
  <c r="N310" i="1"/>
  <c r="T310" i="1" s="1"/>
  <c r="M310" i="1"/>
  <c r="S310" i="1" s="1"/>
  <c r="L310" i="1"/>
  <c r="K310" i="1"/>
  <c r="J310" i="1"/>
  <c r="Q309" i="1"/>
  <c r="P309" i="1"/>
  <c r="N309" i="1"/>
  <c r="T309" i="1" s="1"/>
  <c r="M309" i="1"/>
  <c r="S309" i="1" s="1"/>
  <c r="L309" i="1"/>
  <c r="R309" i="1" s="1"/>
  <c r="K309" i="1"/>
  <c r="J309" i="1"/>
  <c r="U308" i="1"/>
  <c r="T308" i="1"/>
  <c r="Q308" i="1"/>
  <c r="P308" i="1"/>
  <c r="N308" i="1"/>
  <c r="M308" i="1"/>
  <c r="S308" i="1" s="1"/>
  <c r="L308" i="1"/>
  <c r="R308" i="1" s="1"/>
  <c r="K308" i="1"/>
  <c r="O308" i="1" s="1"/>
  <c r="J308" i="1"/>
  <c r="T307" i="1"/>
  <c r="Q307" i="1"/>
  <c r="P307" i="1"/>
  <c r="N307" i="1"/>
  <c r="M307" i="1"/>
  <c r="S307" i="1" s="1"/>
  <c r="L307" i="1"/>
  <c r="R307" i="1" s="1"/>
  <c r="K307" i="1"/>
  <c r="O307" i="1" s="1"/>
  <c r="U307" i="1" s="1"/>
  <c r="J307" i="1"/>
  <c r="T306" i="1"/>
  <c r="Q306" i="1"/>
  <c r="P306" i="1"/>
  <c r="N306" i="1"/>
  <c r="M306" i="1"/>
  <c r="S306" i="1" s="1"/>
  <c r="L306" i="1"/>
  <c r="R306" i="1" s="1"/>
  <c r="K306" i="1"/>
  <c r="J306" i="1"/>
  <c r="T305" i="1"/>
  <c r="Q305" i="1"/>
  <c r="P305" i="1"/>
  <c r="N305" i="1"/>
  <c r="M305" i="1"/>
  <c r="S305" i="1" s="1"/>
  <c r="L305" i="1"/>
  <c r="R305" i="1" s="1"/>
  <c r="K305" i="1"/>
  <c r="J305" i="1"/>
  <c r="T304" i="1"/>
  <c r="Q304" i="1"/>
  <c r="P304" i="1"/>
  <c r="N304" i="1"/>
  <c r="M304" i="1"/>
  <c r="S304" i="1" s="1"/>
  <c r="L304" i="1"/>
  <c r="R304" i="1" s="1"/>
  <c r="K304" i="1"/>
  <c r="J304" i="1"/>
  <c r="T303" i="1"/>
  <c r="Q303" i="1"/>
  <c r="P303" i="1"/>
  <c r="N303" i="1"/>
  <c r="M303" i="1"/>
  <c r="S303" i="1" s="1"/>
  <c r="L303" i="1"/>
  <c r="R303" i="1" s="1"/>
  <c r="K303" i="1"/>
  <c r="O303" i="1" s="1"/>
  <c r="U303" i="1" s="1"/>
  <c r="J303" i="1"/>
  <c r="T302" i="1"/>
  <c r="Q302" i="1"/>
  <c r="P302" i="1"/>
  <c r="N302" i="1"/>
  <c r="M302" i="1"/>
  <c r="S302" i="1" s="1"/>
  <c r="L302" i="1"/>
  <c r="R302" i="1" s="1"/>
  <c r="K302" i="1"/>
  <c r="J302" i="1"/>
  <c r="T301" i="1"/>
  <c r="Q301" i="1"/>
  <c r="P301" i="1"/>
  <c r="N301" i="1"/>
  <c r="M301" i="1"/>
  <c r="S301" i="1" s="1"/>
  <c r="L301" i="1"/>
  <c r="R301" i="1" s="1"/>
  <c r="K301" i="1"/>
  <c r="J301" i="1"/>
  <c r="T300" i="1"/>
  <c r="Q300" i="1"/>
  <c r="P300" i="1"/>
  <c r="N300" i="1"/>
  <c r="M300" i="1"/>
  <c r="S300" i="1" s="1"/>
  <c r="L300" i="1"/>
  <c r="R300" i="1" s="1"/>
  <c r="K300" i="1"/>
  <c r="J300" i="1"/>
  <c r="T299" i="1"/>
  <c r="Q299" i="1"/>
  <c r="P299" i="1"/>
  <c r="N299" i="1"/>
  <c r="M299" i="1"/>
  <c r="S299" i="1" s="1"/>
  <c r="L299" i="1"/>
  <c r="R299" i="1" s="1"/>
  <c r="K299" i="1"/>
  <c r="O299" i="1" s="1"/>
  <c r="U299" i="1" s="1"/>
  <c r="J299" i="1"/>
  <c r="T298" i="1"/>
  <c r="Q298" i="1"/>
  <c r="P298" i="1"/>
  <c r="N298" i="1"/>
  <c r="M298" i="1"/>
  <c r="S298" i="1" s="1"/>
  <c r="L298" i="1"/>
  <c r="R298" i="1" s="1"/>
  <c r="K298" i="1"/>
  <c r="O298" i="1" s="1"/>
  <c r="U298" i="1" s="1"/>
  <c r="J298" i="1"/>
  <c r="T297" i="1"/>
  <c r="Q297" i="1"/>
  <c r="P297" i="1"/>
  <c r="N297" i="1"/>
  <c r="M297" i="1"/>
  <c r="S297" i="1" s="1"/>
  <c r="L297" i="1"/>
  <c r="R297" i="1" s="1"/>
  <c r="K297" i="1"/>
  <c r="J297" i="1"/>
  <c r="T296" i="1"/>
  <c r="Q296" i="1"/>
  <c r="P296" i="1"/>
  <c r="N296" i="1"/>
  <c r="M296" i="1"/>
  <c r="S296" i="1" s="1"/>
  <c r="L296" i="1"/>
  <c r="R296" i="1" s="1"/>
  <c r="K296" i="1"/>
  <c r="J296" i="1"/>
  <c r="T295" i="1"/>
  <c r="Q295" i="1"/>
  <c r="P295" i="1"/>
  <c r="N295" i="1"/>
  <c r="M295" i="1"/>
  <c r="S295" i="1" s="1"/>
  <c r="L295" i="1"/>
  <c r="R295" i="1" s="1"/>
  <c r="K295" i="1"/>
  <c r="O295" i="1" s="1"/>
  <c r="U295" i="1" s="1"/>
  <c r="J295" i="1"/>
  <c r="T294" i="1"/>
  <c r="Q294" i="1"/>
  <c r="P294" i="1"/>
  <c r="N294" i="1"/>
  <c r="M294" i="1"/>
  <c r="S294" i="1" s="1"/>
  <c r="L294" i="1"/>
  <c r="R294" i="1" s="1"/>
  <c r="K294" i="1"/>
  <c r="O294" i="1" s="1"/>
  <c r="U294" i="1" s="1"/>
  <c r="J294" i="1"/>
  <c r="T293" i="1"/>
  <c r="Q293" i="1"/>
  <c r="P293" i="1"/>
  <c r="N293" i="1"/>
  <c r="M293" i="1"/>
  <c r="S293" i="1" s="1"/>
  <c r="L293" i="1"/>
  <c r="R293" i="1" s="1"/>
  <c r="K293" i="1"/>
  <c r="J293" i="1"/>
  <c r="T292" i="1"/>
  <c r="Q292" i="1"/>
  <c r="P292" i="1"/>
  <c r="N292" i="1"/>
  <c r="M292" i="1"/>
  <c r="S292" i="1" s="1"/>
  <c r="L292" i="1"/>
  <c r="R292" i="1" s="1"/>
  <c r="K292" i="1"/>
  <c r="J292" i="1"/>
  <c r="T291" i="1"/>
  <c r="Q291" i="1"/>
  <c r="P291" i="1"/>
  <c r="N291" i="1"/>
  <c r="M291" i="1"/>
  <c r="S291" i="1" s="1"/>
  <c r="L291" i="1"/>
  <c r="R291" i="1" s="1"/>
  <c r="K291" i="1"/>
  <c r="O291" i="1" s="1"/>
  <c r="U291" i="1" s="1"/>
  <c r="J291" i="1"/>
  <c r="T290" i="1"/>
  <c r="Q290" i="1"/>
  <c r="P290" i="1"/>
  <c r="N290" i="1"/>
  <c r="M290" i="1"/>
  <c r="S290" i="1" s="1"/>
  <c r="L290" i="1"/>
  <c r="R290" i="1" s="1"/>
  <c r="K290" i="1"/>
  <c r="O290" i="1" s="1"/>
  <c r="U290" i="1" s="1"/>
  <c r="J290" i="1"/>
  <c r="T289" i="1"/>
  <c r="Q289" i="1"/>
  <c r="P289" i="1"/>
  <c r="N289" i="1"/>
  <c r="M289" i="1"/>
  <c r="S289" i="1" s="1"/>
  <c r="L289" i="1"/>
  <c r="R289" i="1" s="1"/>
  <c r="K289" i="1"/>
  <c r="J289" i="1"/>
  <c r="T288" i="1"/>
  <c r="Q288" i="1"/>
  <c r="P288" i="1"/>
  <c r="N288" i="1"/>
  <c r="M288" i="1"/>
  <c r="S288" i="1" s="1"/>
  <c r="L288" i="1"/>
  <c r="R288" i="1" s="1"/>
  <c r="K288" i="1"/>
  <c r="J288" i="1"/>
  <c r="T287" i="1"/>
  <c r="Q287" i="1"/>
  <c r="P287" i="1"/>
  <c r="N287" i="1"/>
  <c r="M287" i="1"/>
  <c r="S287" i="1" s="1"/>
  <c r="L287" i="1"/>
  <c r="R287" i="1" s="1"/>
  <c r="K287" i="1"/>
  <c r="O287" i="1" s="1"/>
  <c r="U287" i="1" s="1"/>
  <c r="J287" i="1"/>
  <c r="T286" i="1"/>
  <c r="Q286" i="1"/>
  <c r="P286" i="1"/>
  <c r="N286" i="1"/>
  <c r="M286" i="1"/>
  <c r="S286" i="1" s="1"/>
  <c r="L286" i="1"/>
  <c r="R286" i="1" s="1"/>
  <c r="K286" i="1"/>
  <c r="O286" i="1" s="1"/>
  <c r="U286" i="1" s="1"/>
  <c r="J286" i="1"/>
  <c r="T285" i="1"/>
  <c r="Q285" i="1"/>
  <c r="P285" i="1"/>
  <c r="N285" i="1"/>
  <c r="M285" i="1"/>
  <c r="S285" i="1" s="1"/>
  <c r="L285" i="1"/>
  <c r="R285" i="1" s="1"/>
  <c r="K285" i="1"/>
  <c r="J285" i="1"/>
  <c r="T284" i="1"/>
  <c r="Q284" i="1"/>
  <c r="P284" i="1"/>
  <c r="N284" i="1"/>
  <c r="M284" i="1"/>
  <c r="S284" i="1" s="1"/>
  <c r="L284" i="1"/>
  <c r="R284" i="1" s="1"/>
  <c r="K284" i="1"/>
  <c r="J284" i="1"/>
  <c r="T283" i="1"/>
  <c r="Q283" i="1"/>
  <c r="P283" i="1"/>
  <c r="N283" i="1"/>
  <c r="M283" i="1"/>
  <c r="S283" i="1" s="1"/>
  <c r="L283" i="1"/>
  <c r="R283" i="1" s="1"/>
  <c r="K283" i="1"/>
  <c r="J283" i="1"/>
  <c r="O283" i="1" s="1"/>
  <c r="U283" i="1" s="1"/>
  <c r="T282" i="1"/>
  <c r="Q282" i="1"/>
  <c r="P282" i="1"/>
  <c r="N282" i="1"/>
  <c r="M282" i="1"/>
  <c r="S282" i="1" s="1"/>
  <c r="L282" i="1"/>
  <c r="R282" i="1" s="1"/>
  <c r="K282" i="1"/>
  <c r="J282" i="1"/>
  <c r="T281" i="1"/>
  <c r="Q281" i="1"/>
  <c r="P281" i="1"/>
  <c r="N281" i="1"/>
  <c r="M281" i="1"/>
  <c r="S281" i="1" s="1"/>
  <c r="L281" i="1"/>
  <c r="R281" i="1" s="1"/>
  <c r="K281" i="1"/>
  <c r="J281" i="1"/>
  <c r="T280" i="1"/>
  <c r="Q280" i="1"/>
  <c r="P280" i="1"/>
  <c r="N280" i="1"/>
  <c r="M280" i="1"/>
  <c r="S280" i="1" s="1"/>
  <c r="L280" i="1"/>
  <c r="R280" i="1" s="1"/>
  <c r="K280" i="1"/>
  <c r="J280" i="1"/>
  <c r="O280" i="1" s="1"/>
  <c r="U280" i="1" s="1"/>
  <c r="T279" i="1"/>
  <c r="Q279" i="1"/>
  <c r="P279" i="1"/>
  <c r="N279" i="1"/>
  <c r="M279" i="1"/>
  <c r="S279" i="1" s="1"/>
  <c r="L279" i="1"/>
  <c r="R279" i="1" s="1"/>
  <c r="K279" i="1"/>
  <c r="J279" i="1"/>
  <c r="O279" i="1" s="1"/>
  <c r="U279" i="1" s="1"/>
  <c r="T278" i="1"/>
  <c r="Q278" i="1"/>
  <c r="P278" i="1"/>
  <c r="N278" i="1"/>
  <c r="M278" i="1"/>
  <c r="S278" i="1" s="1"/>
  <c r="L278" i="1"/>
  <c r="R278" i="1" s="1"/>
  <c r="K278" i="1"/>
  <c r="J278" i="1"/>
  <c r="T277" i="1"/>
  <c r="Q277" i="1"/>
  <c r="P277" i="1"/>
  <c r="N277" i="1"/>
  <c r="M277" i="1"/>
  <c r="S277" i="1" s="1"/>
  <c r="L277" i="1"/>
  <c r="R277" i="1" s="1"/>
  <c r="K277" i="1"/>
  <c r="J277" i="1"/>
  <c r="T276" i="1"/>
  <c r="Q276" i="1"/>
  <c r="P276" i="1"/>
  <c r="N276" i="1"/>
  <c r="M276" i="1"/>
  <c r="S276" i="1" s="1"/>
  <c r="L276" i="1"/>
  <c r="R276" i="1" s="1"/>
  <c r="K276" i="1"/>
  <c r="J276" i="1"/>
  <c r="O276" i="1" s="1"/>
  <c r="U276" i="1" s="1"/>
  <c r="T275" i="1"/>
  <c r="Q275" i="1"/>
  <c r="P275" i="1"/>
  <c r="N275" i="1"/>
  <c r="M275" i="1"/>
  <c r="S275" i="1" s="1"/>
  <c r="L275" i="1"/>
  <c r="R275" i="1" s="1"/>
  <c r="K275" i="1"/>
  <c r="J275" i="1"/>
  <c r="O275" i="1" s="1"/>
  <c r="U275" i="1" s="1"/>
  <c r="T274" i="1"/>
  <c r="Q274" i="1"/>
  <c r="P274" i="1"/>
  <c r="N274" i="1"/>
  <c r="M274" i="1"/>
  <c r="S274" i="1" s="1"/>
  <c r="L274" i="1"/>
  <c r="R274" i="1" s="1"/>
  <c r="K274" i="1"/>
  <c r="J274" i="1"/>
  <c r="T273" i="1"/>
  <c r="Q273" i="1"/>
  <c r="P273" i="1"/>
  <c r="N273" i="1"/>
  <c r="M273" i="1"/>
  <c r="S273" i="1" s="1"/>
  <c r="L273" i="1"/>
  <c r="R273" i="1" s="1"/>
  <c r="K273" i="1"/>
  <c r="J273" i="1"/>
  <c r="T272" i="1"/>
  <c r="Q272" i="1"/>
  <c r="P272" i="1"/>
  <c r="N272" i="1"/>
  <c r="M272" i="1"/>
  <c r="S272" i="1" s="1"/>
  <c r="L272" i="1"/>
  <c r="R272" i="1" s="1"/>
  <c r="K272" i="1"/>
  <c r="J272" i="1"/>
  <c r="O272" i="1" s="1"/>
  <c r="U272" i="1" s="1"/>
  <c r="T271" i="1"/>
  <c r="Q271" i="1"/>
  <c r="P271" i="1"/>
  <c r="N271" i="1"/>
  <c r="M271" i="1"/>
  <c r="S271" i="1" s="1"/>
  <c r="L271" i="1"/>
  <c r="R271" i="1" s="1"/>
  <c r="K271" i="1"/>
  <c r="J271" i="1"/>
  <c r="O271" i="1" s="1"/>
  <c r="U271" i="1" s="1"/>
  <c r="T270" i="1"/>
  <c r="Q270" i="1"/>
  <c r="P270" i="1"/>
  <c r="N270" i="1"/>
  <c r="M270" i="1"/>
  <c r="S270" i="1" s="1"/>
  <c r="L270" i="1"/>
  <c r="R270" i="1" s="1"/>
  <c r="K270" i="1"/>
  <c r="J270" i="1"/>
  <c r="T269" i="1"/>
  <c r="Q269" i="1"/>
  <c r="P269" i="1"/>
  <c r="N269" i="1"/>
  <c r="M269" i="1"/>
  <c r="S269" i="1" s="1"/>
  <c r="L269" i="1"/>
  <c r="R269" i="1" s="1"/>
  <c r="K269" i="1"/>
  <c r="J269" i="1"/>
  <c r="T268" i="1"/>
  <c r="Q268" i="1"/>
  <c r="P268" i="1"/>
  <c r="N268" i="1"/>
  <c r="M268" i="1"/>
  <c r="S268" i="1" s="1"/>
  <c r="L268" i="1"/>
  <c r="R268" i="1" s="1"/>
  <c r="K268" i="1"/>
  <c r="J268" i="1"/>
  <c r="O268" i="1" s="1"/>
  <c r="U268" i="1" s="1"/>
  <c r="T267" i="1"/>
  <c r="Q267" i="1"/>
  <c r="P267" i="1"/>
  <c r="N267" i="1"/>
  <c r="M267" i="1"/>
  <c r="S267" i="1" s="1"/>
  <c r="L267" i="1"/>
  <c r="R267" i="1" s="1"/>
  <c r="K267" i="1"/>
  <c r="J267" i="1"/>
  <c r="O267" i="1" s="1"/>
  <c r="U267" i="1" s="1"/>
  <c r="T266" i="1"/>
  <c r="Q266" i="1"/>
  <c r="P266" i="1"/>
  <c r="N266" i="1"/>
  <c r="M266" i="1"/>
  <c r="S266" i="1" s="1"/>
  <c r="L266" i="1"/>
  <c r="R266" i="1" s="1"/>
  <c r="K266" i="1"/>
  <c r="J266" i="1"/>
  <c r="T265" i="1"/>
  <c r="Q265" i="1"/>
  <c r="P265" i="1"/>
  <c r="N265" i="1"/>
  <c r="M265" i="1"/>
  <c r="S265" i="1" s="1"/>
  <c r="L265" i="1"/>
  <c r="R265" i="1" s="1"/>
  <c r="K265" i="1"/>
  <c r="J265" i="1"/>
  <c r="T264" i="1"/>
  <c r="Q264" i="1"/>
  <c r="P264" i="1"/>
  <c r="N264" i="1"/>
  <c r="M264" i="1"/>
  <c r="S264" i="1" s="1"/>
  <c r="L264" i="1"/>
  <c r="R264" i="1" s="1"/>
  <c r="K264" i="1"/>
  <c r="J264" i="1"/>
  <c r="O264" i="1" s="1"/>
  <c r="U264" i="1" s="1"/>
  <c r="T263" i="1"/>
  <c r="Q263" i="1"/>
  <c r="P263" i="1"/>
  <c r="N263" i="1"/>
  <c r="M263" i="1"/>
  <c r="S263" i="1" s="1"/>
  <c r="L263" i="1"/>
  <c r="R263" i="1" s="1"/>
  <c r="K263" i="1"/>
  <c r="J263" i="1"/>
  <c r="O263" i="1" s="1"/>
  <c r="U263" i="1" s="1"/>
  <c r="T262" i="1"/>
  <c r="Q262" i="1"/>
  <c r="P262" i="1"/>
  <c r="N262" i="1"/>
  <c r="M262" i="1"/>
  <c r="S262" i="1" s="1"/>
  <c r="L262" i="1"/>
  <c r="R262" i="1" s="1"/>
  <c r="K262" i="1"/>
  <c r="J262" i="1"/>
  <c r="T261" i="1"/>
  <c r="Q261" i="1"/>
  <c r="P261" i="1"/>
  <c r="N261" i="1"/>
  <c r="M261" i="1"/>
  <c r="S261" i="1" s="1"/>
  <c r="L261" i="1"/>
  <c r="R261" i="1" s="1"/>
  <c r="K261" i="1"/>
  <c r="J261" i="1"/>
  <c r="T260" i="1"/>
  <c r="Q260" i="1"/>
  <c r="P260" i="1"/>
  <c r="N260" i="1"/>
  <c r="M260" i="1"/>
  <c r="S260" i="1" s="1"/>
  <c r="L260" i="1"/>
  <c r="R260" i="1" s="1"/>
  <c r="K260" i="1"/>
  <c r="J260" i="1"/>
  <c r="O260" i="1" s="1"/>
  <c r="U260" i="1" s="1"/>
  <c r="T259" i="1"/>
  <c r="Q259" i="1"/>
  <c r="P259" i="1"/>
  <c r="N259" i="1"/>
  <c r="M259" i="1"/>
  <c r="S259" i="1" s="1"/>
  <c r="L259" i="1"/>
  <c r="R259" i="1" s="1"/>
  <c r="K259" i="1"/>
  <c r="J259" i="1"/>
  <c r="O259" i="1" s="1"/>
  <c r="U259" i="1" s="1"/>
  <c r="T258" i="1"/>
  <c r="Q258" i="1"/>
  <c r="P258" i="1"/>
  <c r="N258" i="1"/>
  <c r="M258" i="1"/>
  <c r="S258" i="1" s="1"/>
  <c r="L258" i="1"/>
  <c r="R258" i="1" s="1"/>
  <c r="K258" i="1"/>
  <c r="J258" i="1"/>
  <c r="T257" i="1"/>
  <c r="Q257" i="1"/>
  <c r="P257" i="1"/>
  <c r="N257" i="1"/>
  <c r="M257" i="1"/>
  <c r="S257" i="1" s="1"/>
  <c r="L257" i="1"/>
  <c r="R257" i="1" s="1"/>
  <c r="K257" i="1"/>
  <c r="J257" i="1"/>
  <c r="T256" i="1"/>
  <c r="Q256" i="1"/>
  <c r="P256" i="1"/>
  <c r="N256" i="1"/>
  <c r="M256" i="1"/>
  <c r="S256" i="1" s="1"/>
  <c r="L256" i="1"/>
  <c r="R256" i="1" s="1"/>
  <c r="K256" i="1"/>
  <c r="J256" i="1"/>
  <c r="O256" i="1" s="1"/>
  <c r="U256" i="1" s="1"/>
  <c r="T255" i="1"/>
  <c r="Q255" i="1"/>
  <c r="P255" i="1"/>
  <c r="N255" i="1"/>
  <c r="M255" i="1"/>
  <c r="S255" i="1" s="1"/>
  <c r="L255" i="1"/>
  <c r="R255" i="1" s="1"/>
  <c r="K255" i="1"/>
  <c r="J255" i="1"/>
  <c r="O255" i="1" s="1"/>
  <c r="U255" i="1" s="1"/>
  <c r="T254" i="1"/>
  <c r="Q254" i="1"/>
  <c r="P254" i="1"/>
  <c r="N254" i="1"/>
  <c r="M254" i="1"/>
  <c r="S254" i="1" s="1"/>
  <c r="L254" i="1"/>
  <c r="R254" i="1" s="1"/>
  <c r="K254" i="1"/>
  <c r="J254" i="1"/>
  <c r="T253" i="1"/>
  <c r="Q253" i="1"/>
  <c r="P253" i="1"/>
  <c r="N253" i="1"/>
  <c r="M253" i="1"/>
  <c r="S253" i="1" s="1"/>
  <c r="L253" i="1"/>
  <c r="R253" i="1" s="1"/>
  <c r="K253" i="1"/>
  <c r="J253" i="1"/>
  <c r="T252" i="1"/>
  <c r="Q252" i="1"/>
  <c r="P252" i="1"/>
  <c r="N252" i="1"/>
  <c r="M252" i="1"/>
  <c r="S252" i="1" s="1"/>
  <c r="L252" i="1"/>
  <c r="R252" i="1" s="1"/>
  <c r="K252" i="1"/>
  <c r="J252" i="1"/>
  <c r="O252" i="1" s="1"/>
  <c r="U252" i="1" s="1"/>
  <c r="T251" i="1"/>
  <c r="Q251" i="1"/>
  <c r="P251" i="1"/>
  <c r="N251" i="1"/>
  <c r="M251" i="1"/>
  <c r="S251" i="1" s="1"/>
  <c r="L251" i="1"/>
  <c r="R251" i="1" s="1"/>
  <c r="K251" i="1"/>
  <c r="J251" i="1"/>
  <c r="O251" i="1" s="1"/>
  <c r="U251" i="1" s="1"/>
  <c r="T250" i="1"/>
  <c r="Q250" i="1"/>
  <c r="P250" i="1"/>
  <c r="N250" i="1"/>
  <c r="M250" i="1"/>
  <c r="S250" i="1" s="1"/>
  <c r="L250" i="1"/>
  <c r="R250" i="1" s="1"/>
  <c r="K250" i="1"/>
  <c r="J250" i="1"/>
  <c r="T249" i="1"/>
  <c r="Q249" i="1"/>
  <c r="P249" i="1"/>
  <c r="N249" i="1"/>
  <c r="M249" i="1"/>
  <c r="S249" i="1" s="1"/>
  <c r="L249" i="1"/>
  <c r="R249" i="1" s="1"/>
  <c r="K249" i="1"/>
  <c r="J249" i="1"/>
  <c r="T248" i="1"/>
  <c r="Q248" i="1"/>
  <c r="P248" i="1"/>
  <c r="N248" i="1"/>
  <c r="M248" i="1"/>
  <c r="S248" i="1" s="1"/>
  <c r="L248" i="1"/>
  <c r="R248" i="1" s="1"/>
  <c r="K248" i="1"/>
  <c r="J248" i="1"/>
  <c r="O248" i="1" s="1"/>
  <c r="U248" i="1" s="1"/>
  <c r="T247" i="1"/>
  <c r="Q247" i="1"/>
  <c r="P247" i="1"/>
  <c r="N247" i="1"/>
  <c r="M247" i="1"/>
  <c r="S247" i="1" s="1"/>
  <c r="L247" i="1"/>
  <c r="R247" i="1" s="1"/>
  <c r="K247" i="1"/>
  <c r="J247" i="1"/>
  <c r="O247" i="1" s="1"/>
  <c r="U247" i="1" s="1"/>
  <c r="T246" i="1"/>
  <c r="Q246" i="1"/>
  <c r="P246" i="1"/>
  <c r="N246" i="1"/>
  <c r="M246" i="1"/>
  <c r="S246" i="1" s="1"/>
  <c r="L246" i="1"/>
  <c r="R246" i="1" s="1"/>
  <c r="K246" i="1"/>
  <c r="J246" i="1"/>
  <c r="T245" i="1"/>
  <c r="Q245" i="1"/>
  <c r="P245" i="1"/>
  <c r="N245" i="1"/>
  <c r="M245" i="1"/>
  <c r="S245" i="1" s="1"/>
  <c r="L245" i="1"/>
  <c r="R245" i="1" s="1"/>
  <c r="K245" i="1"/>
  <c r="J245" i="1"/>
  <c r="T244" i="1"/>
  <c r="Q244" i="1"/>
  <c r="P244" i="1"/>
  <c r="N244" i="1"/>
  <c r="M244" i="1"/>
  <c r="S244" i="1" s="1"/>
  <c r="L244" i="1"/>
  <c r="R244" i="1" s="1"/>
  <c r="K244" i="1"/>
  <c r="J244" i="1"/>
  <c r="O244" i="1" s="1"/>
  <c r="U244" i="1" s="1"/>
  <c r="T243" i="1"/>
  <c r="Q243" i="1"/>
  <c r="P243" i="1"/>
  <c r="N243" i="1"/>
  <c r="M243" i="1"/>
  <c r="S243" i="1" s="1"/>
  <c r="L243" i="1"/>
  <c r="R243" i="1" s="1"/>
  <c r="K243" i="1"/>
  <c r="J243" i="1"/>
  <c r="O243" i="1" s="1"/>
  <c r="U243" i="1" s="1"/>
  <c r="T242" i="1"/>
  <c r="Q242" i="1"/>
  <c r="P242" i="1"/>
  <c r="N242" i="1"/>
  <c r="M242" i="1"/>
  <c r="S242" i="1" s="1"/>
  <c r="L242" i="1"/>
  <c r="R242" i="1" s="1"/>
  <c r="K242" i="1"/>
  <c r="J242" i="1"/>
  <c r="T241" i="1"/>
  <c r="Q241" i="1"/>
  <c r="P241" i="1"/>
  <c r="N241" i="1"/>
  <c r="M241" i="1"/>
  <c r="S241" i="1" s="1"/>
  <c r="L241" i="1"/>
  <c r="R241" i="1" s="1"/>
  <c r="K241" i="1"/>
  <c r="J241" i="1"/>
  <c r="Q240" i="1"/>
  <c r="N240" i="1"/>
  <c r="T240" i="1" s="1"/>
  <c r="M240" i="1"/>
  <c r="S240" i="1" s="1"/>
  <c r="L240" i="1"/>
  <c r="R240" i="1" s="1"/>
  <c r="K240" i="1"/>
  <c r="J240" i="1"/>
  <c r="Q239" i="1"/>
  <c r="P239" i="1"/>
  <c r="N239" i="1"/>
  <c r="T239" i="1" s="1"/>
  <c r="M239" i="1"/>
  <c r="S239" i="1" s="1"/>
  <c r="L239" i="1"/>
  <c r="R239" i="1" s="1"/>
  <c r="K239" i="1"/>
  <c r="J239" i="1"/>
  <c r="T238" i="1"/>
  <c r="R238" i="1"/>
  <c r="Q238" i="1"/>
  <c r="N238" i="1"/>
  <c r="M238" i="1"/>
  <c r="S238" i="1" s="1"/>
  <c r="L238" i="1"/>
  <c r="K238" i="1"/>
  <c r="J238" i="1"/>
  <c r="Q237" i="1"/>
  <c r="P237" i="1"/>
  <c r="N237" i="1"/>
  <c r="T237" i="1" s="1"/>
  <c r="M237" i="1"/>
  <c r="S237" i="1" s="1"/>
  <c r="L237" i="1"/>
  <c r="R237" i="1" s="1"/>
  <c r="K237" i="1"/>
  <c r="J237" i="1"/>
  <c r="T236" i="1"/>
  <c r="R236" i="1"/>
  <c r="Q236" i="1"/>
  <c r="N236" i="1"/>
  <c r="M236" i="1"/>
  <c r="S236" i="1" s="1"/>
  <c r="L236" i="1"/>
  <c r="K236" i="1"/>
  <c r="J236" i="1"/>
  <c r="Q235" i="1"/>
  <c r="P235" i="1"/>
  <c r="N235" i="1"/>
  <c r="T235" i="1" s="1"/>
  <c r="M235" i="1"/>
  <c r="S235" i="1" s="1"/>
  <c r="L235" i="1"/>
  <c r="R235" i="1" s="1"/>
  <c r="K235" i="1"/>
  <c r="J235" i="1"/>
  <c r="T234" i="1"/>
  <c r="S234" i="1"/>
  <c r="P234" i="1"/>
  <c r="N234" i="1"/>
  <c r="M234" i="1"/>
  <c r="L234" i="1"/>
  <c r="R234" i="1" s="1"/>
  <c r="K234" i="1"/>
  <c r="J234" i="1"/>
  <c r="T233" i="1"/>
  <c r="S233" i="1"/>
  <c r="P233" i="1"/>
  <c r="N233" i="1"/>
  <c r="M233" i="1"/>
  <c r="L233" i="1"/>
  <c r="R233" i="1" s="1"/>
  <c r="K233" i="1"/>
  <c r="Q233" i="1" s="1"/>
  <c r="J233" i="1"/>
  <c r="T232" i="1"/>
  <c r="S232" i="1"/>
  <c r="P232" i="1"/>
  <c r="N232" i="1"/>
  <c r="M232" i="1"/>
  <c r="L232" i="1"/>
  <c r="R232" i="1" s="1"/>
  <c r="K232" i="1"/>
  <c r="Q232" i="1" s="1"/>
  <c r="J232" i="1"/>
  <c r="T231" i="1"/>
  <c r="S231" i="1"/>
  <c r="P231" i="1"/>
  <c r="N231" i="1"/>
  <c r="M231" i="1"/>
  <c r="L231" i="1"/>
  <c r="R231" i="1" s="1"/>
  <c r="K231" i="1"/>
  <c r="Q231" i="1" s="1"/>
  <c r="J231" i="1"/>
  <c r="T230" i="1"/>
  <c r="S230" i="1"/>
  <c r="P230" i="1"/>
  <c r="N230" i="1"/>
  <c r="M230" i="1"/>
  <c r="L230" i="1"/>
  <c r="R230" i="1" s="1"/>
  <c r="K230" i="1"/>
  <c r="Q230" i="1" s="1"/>
  <c r="J230" i="1"/>
  <c r="T229" i="1"/>
  <c r="S229" i="1"/>
  <c r="P229" i="1"/>
  <c r="N229" i="1"/>
  <c r="M229" i="1"/>
  <c r="L229" i="1"/>
  <c r="R229" i="1" s="1"/>
  <c r="K229" i="1"/>
  <c r="Q229" i="1" s="1"/>
  <c r="J229" i="1"/>
  <c r="T228" i="1"/>
  <c r="S228" i="1"/>
  <c r="P228" i="1"/>
  <c r="N228" i="1"/>
  <c r="M228" i="1"/>
  <c r="L228" i="1"/>
  <c r="R228" i="1" s="1"/>
  <c r="K228" i="1"/>
  <c r="Q228" i="1" s="1"/>
  <c r="J228" i="1"/>
  <c r="T227" i="1"/>
  <c r="S227" i="1"/>
  <c r="P227" i="1"/>
  <c r="N227" i="1"/>
  <c r="M227" i="1"/>
  <c r="L227" i="1"/>
  <c r="R227" i="1" s="1"/>
  <c r="K227" i="1"/>
  <c r="Q227" i="1" s="1"/>
  <c r="J227" i="1"/>
  <c r="T226" i="1"/>
  <c r="S226" i="1"/>
  <c r="P226" i="1"/>
  <c r="N226" i="1"/>
  <c r="M226" i="1"/>
  <c r="L226" i="1"/>
  <c r="R226" i="1" s="1"/>
  <c r="K226" i="1"/>
  <c r="Q226" i="1" s="1"/>
  <c r="J226" i="1"/>
  <c r="T225" i="1"/>
  <c r="S225" i="1"/>
  <c r="P225" i="1"/>
  <c r="N225" i="1"/>
  <c r="M225" i="1"/>
  <c r="L225" i="1"/>
  <c r="R225" i="1" s="1"/>
  <c r="K225" i="1"/>
  <c r="Q225" i="1" s="1"/>
  <c r="J225" i="1"/>
  <c r="T224" i="1"/>
  <c r="S224" i="1"/>
  <c r="P224" i="1"/>
  <c r="N224" i="1"/>
  <c r="M224" i="1"/>
  <c r="L224" i="1"/>
  <c r="R224" i="1" s="1"/>
  <c r="K224" i="1"/>
  <c r="Q224" i="1" s="1"/>
  <c r="J224" i="1"/>
  <c r="T223" i="1"/>
  <c r="S223" i="1"/>
  <c r="N223" i="1"/>
  <c r="M223" i="1"/>
  <c r="L223" i="1"/>
  <c r="R223" i="1" s="1"/>
  <c r="K223" i="1"/>
  <c r="Q223" i="1" s="1"/>
  <c r="J223" i="1"/>
  <c r="P223" i="1" s="1"/>
  <c r="T222" i="1"/>
  <c r="S222" i="1"/>
  <c r="P222" i="1"/>
  <c r="N222" i="1"/>
  <c r="M222" i="1"/>
  <c r="L222" i="1"/>
  <c r="R222" i="1" s="1"/>
  <c r="K222" i="1"/>
  <c r="Q222" i="1" s="1"/>
  <c r="J222" i="1"/>
  <c r="S221" i="1"/>
  <c r="R221" i="1"/>
  <c r="N221" i="1"/>
  <c r="T221" i="1" s="1"/>
  <c r="M221" i="1"/>
  <c r="L221" i="1"/>
  <c r="K221" i="1"/>
  <c r="Q221" i="1" s="1"/>
  <c r="J221" i="1"/>
  <c r="P221" i="1" s="1"/>
  <c r="T220" i="1"/>
  <c r="S220" i="1"/>
  <c r="P220" i="1"/>
  <c r="N220" i="1"/>
  <c r="M220" i="1"/>
  <c r="L220" i="1"/>
  <c r="R220" i="1" s="1"/>
  <c r="K220" i="1"/>
  <c r="Q220" i="1" s="1"/>
  <c r="J220" i="1"/>
  <c r="S219" i="1"/>
  <c r="R219" i="1"/>
  <c r="N219" i="1"/>
  <c r="T219" i="1" s="1"/>
  <c r="M219" i="1"/>
  <c r="L219" i="1"/>
  <c r="K219" i="1"/>
  <c r="Q219" i="1" s="1"/>
  <c r="J219" i="1"/>
  <c r="P219" i="1" s="1"/>
  <c r="T218" i="1"/>
  <c r="S218" i="1"/>
  <c r="P218" i="1"/>
  <c r="N218" i="1"/>
  <c r="M218" i="1"/>
  <c r="L218" i="1"/>
  <c r="R218" i="1" s="1"/>
  <c r="K218" i="1"/>
  <c r="Q218" i="1" s="1"/>
  <c r="J218" i="1"/>
  <c r="S217" i="1"/>
  <c r="R217" i="1"/>
  <c r="N217" i="1"/>
  <c r="T217" i="1" s="1"/>
  <c r="M217" i="1"/>
  <c r="L217" i="1"/>
  <c r="K217" i="1"/>
  <c r="Q217" i="1" s="1"/>
  <c r="J217" i="1"/>
  <c r="P217" i="1" s="1"/>
  <c r="T216" i="1"/>
  <c r="S216" i="1"/>
  <c r="P216" i="1"/>
  <c r="N216" i="1"/>
  <c r="M216" i="1"/>
  <c r="L216" i="1"/>
  <c r="R216" i="1" s="1"/>
  <c r="K216" i="1"/>
  <c r="Q216" i="1" s="1"/>
  <c r="J216" i="1"/>
  <c r="S215" i="1"/>
  <c r="R215" i="1"/>
  <c r="N215" i="1"/>
  <c r="T215" i="1" s="1"/>
  <c r="M215" i="1"/>
  <c r="L215" i="1"/>
  <c r="K215" i="1"/>
  <c r="Q215" i="1" s="1"/>
  <c r="J215" i="1"/>
  <c r="P215" i="1" s="1"/>
  <c r="T214" i="1"/>
  <c r="S214" i="1"/>
  <c r="P214" i="1"/>
  <c r="N214" i="1"/>
  <c r="M214" i="1"/>
  <c r="L214" i="1"/>
  <c r="R214" i="1" s="1"/>
  <c r="K214" i="1"/>
  <c r="Q214" i="1" s="1"/>
  <c r="J214" i="1"/>
  <c r="S213" i="1"/>
  <c r="R213" i="1"/>
  <c r="N213" i="1"/>
  <c r="T213" i="1" s="1"/>
  <c r="M213" i="1"/>
  <c r="L213" i="1"/>
  <c r="K213" i="1"/>
  <c r="Q213" i="1" s="1"/>
  <c r="J213" i="1"/>
  <c r="S212" i="1"/>
  <c r="R212" i="1"/>
  <c r="N212" i="1"/>
  <c r="T212" i="1" s="1"/>
  <c r="M212" i="1"/>
  <c r="L212" i="1"/>
  <c r="K212" i="1"/>
  <c r="Q212" i="1" s="1"/>
  <c r="J212" i="1"/>
  <c r="S211" i="1"/>
  <c r="R211" i="1"/>
  <c r="N211" i="1"/>
  <c r="T211" i="1" s="1"/>
  <c r="M211" i="1"/>
  <c r="L211" i="1"/>
  <c r="K211" i="1"/>
  <c r="Q211" i="1" s="1"/>
  <c r="J211" i="1"/>
  <c r="S210" i="1"/>
  <c r="R210" i="1"/>
  <c r="N210" i="1"/>
  <c r="T210" i="1" s="1"/>
  <c r="M210" i="1"/>
  <c r="L210" i="1"/>
  <c r="K210" i="1"/>
  <c r="Q210" i="1" s="1"/>
  <c r="J210" i="1"/>
  <c r="S209" i="1"/>
  <c r="R209" i="1"/>
  <c r="N209" i="1"/>
  <c r="T209" i="1" s="1"/>
  <c r="M209" i="1"/>
  <c r="L209" i="1"/>
  <c r="K209" i="1"/>
  <c r="Q209" i="1" s="1"/>
  <c r="J209" i="1"/>
  <c r="S208" i="1"/>
  <c r="R208" i="1"/>
  <c r="N208" i="1"/>
  <c r="T208" i="1" s="1"/>
  <c r="M208" i="1"/>
  <c r="L208" i="1"/>
  <c r="K208" i="1"/>
  <c r="Q208" i="1" s="1"/>
  <c r="J208" i="1"/>
  <c r="S207" i="1"/>
  <c r="R207" i="1"/>
  <c r="N207" i="1"/>
  <c r="T207" i="1" s="1"/>
  <c r="M207" i="1"/>
  <c r="L207" i="1"/>
  <c r="K207" i="1"/>
  <c r="Q207" i="1" s="1"/>
  <c r="J207" i="1"/>
  <c r="S206" i="1"/>
  <c r="R206" i="1"/>
  <c r="N206" i="1"/>
  <c r="T206" i="1" s="1"/>
  <c r="M206" i="1"/>
  <c r="L206" i="1"/>
  <c r="K206" i="1"/>
  <c r="Q206" i="1" s="1"/>
  <c r="J206" i="1"/>
  <c r="S205" i="1"/>
  <c r="R205" i="1"/>
  <c r="N205" i="1"/>
  <c r="T205" i="1" s="1"/>
  <c r="M205" i="1"/>
  <c r="L205" i="1"/>
  <c r="K205" i="1"/>
  <c r="Q205" i="1" s="1"/>
  <c r="J205" i="1"/>
  <c r="S204" i="1"/>
  <c r="R204" i="1"/>
  <c r="N204" i="1"/>
  <c r="T204" i="1" s="1"/>
  <c r="M204" i="1"/>
  <c r="L204" i="1"/>
  <c r="K204" i="1"/>
  <c r="Q204" i="1" s="1"/>
  <c r="J204" i="1"/>
  <c r="S203" i="1"/>
  <c r="R203" i="1"/>
  <c r="N203" i="1"/>
  <c r="T203" i="1" s="1"/>
  <c r="M203" i="1"/>
  <c r="L203" i="1"/>
  <c r="K203" i="1"/>
  <c r="Q203" i="1" s="1"/>
  <c r="J203" i="1"/>
  <c r="S202" i="1"/>
  <c r="R202" i="1"/>
  <c r="N202" i="1"/>
  <c r="T202" i="1" s="1"/>
  <c r="M202" i="1"/>
  <c r="L202" i="1"/>
  <c r="K202" i="1"/>
  <c r="Q202" i="1" s="1"/>
  <c r="J202" i="1"/>
  <c r="S201" i="1"/>
  <c r="R201" i="1"/>
  <c r="N201" i="1"/>
  <c r="T201" i="1" s="1"/>
  <c r="M201" i="1"/>
  <c r="L201" i="1"/>
  <c r="K201" i="1"/>
  <c r="Q201" i="1" s="1"/>
  <c r="J201" i="1"/>
  <c r="S200" i="1"/>
  <c r="R200" i="1"/>
  <c r="N200" i="1"/>
  <c r="T200" i="1" s="1"/>
  <c r="M200" i="1"/>
  <c r="L200" i="1"/>
  <c r="K200" i="1"/>
  <c r="Q200" i="1" s="1"/>
  <c r="J200" i="1"/>
  <c r="S199" i="1"/>
  <c r="R199" i="1"/>
  <c r="N199" i="1"/>
  <c r="T199" i="1" s="1"/>
  <c r="M199" i="1"/>
  <c r="L199" i="1"/>
  <c r="K199" i="1"/>
  <c r="Q199" i="1" s="1"/>
  <c r="J199" i="1"/>
  <c r="S198" i="1"/>
  <c r="R198" i="1"/>
  <c r="N198" i="1"/>
  <c r="T198" i="1" s="1"/>
  <c r="M198" i="1"/>
  <c r="L198" i="1"/>
  <c r="K198" i="1"/>
  <c r="Q198" i="1" s="1"/>
  <c r="J198" i="1"/>
  <c r="S197" i="1"/>
  <c r="R197" i="1"/>
  <c r="N197" i="1"/>
  <c r="T197" i="1" s="1"/>
  <c r="M197" i="1"/>
  <c r="L197" i="1"/>
  <c r="K197" i="1"/>
  <c r="Q197" i="1" s="1"/>
  <c r="J197" i="1"/>
  <c r="S196" i="1"/>
  <c r="R196" i="1"/>
  <c r="N196" i="1"/>
  <c r="T196" i="1" s="1"/>
  <c r="M196" i="1"/>
  <c r="L196" i="1"/>
  <c r="K196" i="1"/>
  <c r="Q196" i="1" s="1"/>
  <c r="J196" i="1"/>
  <c r="S195" i="1"/>
  <c r="R195" i="1"/>
  <c r="N195" i="1"/>
  <c r="T195" i="1" s="1"/>
  <c r="M195" i="1"/>
  <c r="L195" i="1"/>
  <c r="K195" i="1"/>
  <c r="Q195" i="1" s="1"/>
  <c r="J195" i="1"/>
  <c r="S194" i="1"/>
  <c r="R194" i="1"/>
  <c r="N194" i="1"/>
  <c r="T194" i="1" s="1"/>
  <c r="M194" i="1"/>
  <c r="L194" i="1"/>
  <c r="K194" i="1"/>
  <c r="Q194" i="1" s="1"/>
  <c r="J194" i="1"/>
  <c r="S193" i="1"/>
  <c r="R193" i="1"/>
  <c r="N193" i="1"/>
  <c r="T193" i="1" s="1"/>
  <c r="M193" i="1"/>
  <c r="L193" i="1"/>
  <c r="K193" i="1"/>
  <c r="Q193" i="1" s="1"/>
  <c r="J193" i="1"/>
  <c r="S192" i="1"/>
  <c r="R192" i="1"/>
  <c r="N192" i="1"/>
  <c r="T192" i="1" s="1"/>
  <c r="M192" i="1"/>
  <c r="L192" i="1"/>
  <c r="K192" i="1"/>
  <c r="Q192" i="1" s="1"/>
  <c r="J192" i="1"/>
  <c r="S191" i="1"/>
  <c r="R191" i="1"/>
  <c r="N191" i="1"/>
  <c r="T191" i="1" s="1"/>
  <c r="M191" i="1"/>
  <c r="L191" i="1"/>
  <c r="K191" i="1"/>
  <c r="Q191" i="1" s="1"/>
  <c r="J191" i="1"/>
  <c r="S190" i="1"/>
  <c r="R190" i="1"/>
  <c r="N190" i="1"/>
  <c r="T190" i="1" s="1"/>
  <c r="M190" i="1"/>
  <c r="L190" i="1"/>
  <c r="K190" i="1"/>
  <c r="Q190" i="1" s="1"/>
  <c r="J190" i="1"/>
  <c r="S189" i="1"/>
  <c r="R189" i="1"/>
  <c r="N189" i="1"/>
  <c r="T189" i="1" s="1"/>
  <c r="M189" i="1"/>
  <c r="L189" i="1"/>
  <c r="K189" i="1"/>
  <c r="Q189" i="1" s="1"/>
  <c r="J189" i="1"/>
  <c r="S188" i="1"/>
  <c r="R188" i="1"/>
  <c r="N188" i="1"/>
  <c r="T188" i="1" s="1"/>
  <c r="M188" i="1"/>
  <c r="L188" i="1"/>
  <c r="K188" i="1"/>
  <c r="Q188" i="1" s="1"/>
  <c r="J188" i="1"/>
  <c r="S187" i="1"/>
  <c r="R187" i="1"/>
  <c r="N187" i="1"/>
  <c r="T187" i="1" s="1"/>
  <c r="M187" i="1"/>
  <c r="L187" i="1"/>
  <c r="K187" i="1"/>
  <c r="Q187" i="1" s="1"/>
  <c r="J187" i="1"/>
  <c r="S186" i="1"/>
  <c r="R186" i="1"/>
  <c r="N186" i="1"/>
  <c r="T186" i="1" s="1"/>
  <c r="M186" i="1"/>
  <c r="L186" i="1"/>
  <c r="K186" i="1"/>
  <c r="Q186" i="1" s="1"/>
  <c r="J186" i="1"/>
  <c r="S185" i="1"/>
  <c r="R185" i="1"/>
  <c r="N185" i="1"/>
  <c r="T185" i="1" s="1"/>
  <c r="M185" i="1"/>
  <c r="L185" i="1"/>
  <c r="K185" i="1"/>
  <c r="Q185" i="1" s="1"/>
  <c r="J185" i="1"/>
  <c r="S184" i="1"/>
  <c r="R184" i="1"/>
  <c r="N184" i="1"/>
  <c r="T184" i="1" s="1"/>
  <c r="M184" i="1"/>
  <c r="L184" i="1"/>
  <c r="K184" i="1"/>
  <c r="Q184" i="1" s="1"/>
  <c r="J184" i="1"/>
  <c r="S183" i="1"/>
  <c r="R183" i="1"/>
  <c r="N183" i="1"/>
  <c r="T183" i="1" s="1"/>
  <c r="M183" i="1"/>
  <c r="L183" i="1"/>
  <c r="K183" i="1"/>
  <c r="Q183" i="1" s="1"/>
  <c r="J183" i="1"/>
  <c r="S182" i="1"/>
  <c r="R182" i="1"/>
  <c r="N182" i="1"/>
  <c r="T182" i="1" s="1"/>
  <c r="M182" i="1"/>
  <c r="L182" i="1"/>
  <c r="K182" i="1"/>
  <c r="Q182" i="1" s="1"/>
  <c r="J182" i="1"/>
  <c r="S181" i="1"/>
  <c r="R181" i="1"/>
  <c r="N181" i="1"/>
  <c r="T181" i="1" s="1"/>
  <c r="M181" i="1"/>
  <c r="L181" i="1"/>
  <c r="K181" i="1"/>
  <c r="Q181" i="1" s="1"/>
  <c r="J181" i="1"/>
  <c r="S180" i="1"/>
  <c r="R180" i="1"/>
  <c r="N180" i="1"/>
  <c r="T180" i="1" s="1"/>
  <c r="M180" i="1"/>
  <c r="L180" i="1"/>
  <c r="K180" i="1"/>
  <c r="Q180" i="1" s="1"/>
  <c r="J180" i="1"/>
  <c r="S179" i="1"/>
  <c r="R179" i="1"/>
  <c r="N179" i="1"/>
  <c r="T179" i="1" s="1"/>
  <c r="M179" i="1"/>
  <c r="L179" i="1"/>
  <c r="K179" i="1"/>
  <c r="Q179" i="1" s="1"/>
  <c r="J179" i="1"/>
  <c r="S178" i="1"/>
  <c r="R178" i="1"/>
  <c r="N178" i="1"/>
  <c r="T178" i="1" s="1"/>
  <c r="M178" i="1"/>
  <c r="L178" i="1"/>
  <c r="K178" i="1"/>
  <c r="Q178" i="1" s="1"/>
  <c r="J178" i="1"/>
  <c r="P178" i="1" s="1"/>
  <c r="S177" i="1"/>
  <c r="R177" i="1"/>
  <c r="N177" i="1"/>
  <c r="T177" i="1" s="1"/>
  <c r="M177" i="1"/>
  <c r="L177" i="1"/>
  <c r="K177" i="1"/>
  <c r="Q177" i="1" s="1"/>
  <c r="J177" i="1"/>
  <c r="P177" i="1" s="1"/>
  <c r="S176" i="1"/>
  <c r="R176" i="1"/>
  <c r="N176" i="1"/>
  <c r="T176" i="1" s="1"/>
  <c r="M176" i="1"/>
  <c r="L176" i="1"/>
  <c r="K176" i="1"/>
  <c r="Q176" i="1" s="1"/>
  <c r="J176" i="1"/>
  <c r="P176" i="1" s="1"/>
  <c r="S175" i="1"/>
  <c r="R175" i="1"/>
  <c r="N175" i="1"/>
  <c r="T175" i="1" s="1"/>
  <c r="M175" i="1"/>
  <c r="L175" i="1"/>
  <c r="K175" i="1"/>
  <c r="Q175" i="1" s="1"/>
  <c r="J175" i="1"/>
  <c r="P175" i="1" s="1"/>
  <c r="S174" i="1"/>
  <c r="R174" i="1"/>
  <c r="N174" i="1"/>
  <c r="T174" i="1" s="1"/>
  <c r="M174" i="1"/>
  <c r="L174" i="1"/>
  <c r="K174" i="1"/>
  <c r="Q174" i="1" s="1"/>
  <c r="J174" i="1"/>
  <c r="P174" i="1" s="1"/>
  <c r="S173" i="1"/>
  <c r="R173" i="1"/>
  <c r="N173" i="1"/>
  <c r="T173" i="1" s="1"/>
  <c r="M173" i="1"/>
  <c r="L173" i="1"/>
  <c r="K173" i="1"/>
  <c r="Q173" i="1" s="1"/>
  <c r="J173" i="1"/>
  <c r="P173" i="1" s="1"/>
  <c r="S172" i="1"/>
  <c r="R172" i="1"/>
  <c r="N172" i="1"/>
  <c r="T172" i="1" s="1"/>
  <c r="M172" i="1"/>
  <c r="L172" i="1"/>
  <c r="K172" i="1"/>
  <c r="Q172" i="1" s="1"/>
  <c r="J172" i="1"/>
  <c r="P172" i="1" s="1"/>
  <c r="S171" i="1"/>
  <c r="R171" i="1"/>
  <c r="N171" i="1"/>
  <c r="T171" i="1" s="1"/>
  <c r="M171" i="1"/>
  <c r="L171" i="1"/>
  <c r="K171" i="1"/>
  <c r="Q171" i="1" s="1"/>
  <c r="J171" i="1"/>
  <c r="P171" i="1" s="1"/>
  <c r="S170" i="1"/>
  <c r="R170" i="1"/>
  <c r="N170" i="1"/>
  <c r="T170" i="1" s="1"/>
  <c r="M170" i="1"/>
  <c r="L170" i="1"/>
  <c r="K170" i="1"/>
  <c r="Q170" i="1" s="1"/>
  <c r="J170" i="1"/>
  <c r="P170" i="1" s="1"/>
  <c r="S169" i="1"/>
  <c r="R169" i="1"/>
  <c r="N169" i="1"/>
  <c r="T169" i="1" s="1"/>
  <c r="M169" i="1"/>
  <c r="L169" i="1"/>
  <c r="K169" i="1"/>
  <c r="Q169" i="1" s="1"/>
  <c r="J169" i="1"/>
  <c r="P169" i="1" s="1"/>
  <c r="S168" i="1"/>
  <c r="R168" i="1"/>
  <c r="N168" i="1"/>
  <c r="T168" i="1" s="1"/>
  <c r="M168" i="1"/>
  <c r="L168" i="1"/>
  <c r="K168" i="1"/>
  <c r="Q168" i="1" s="1"/>
  <c r="J168" i="1"/>
  <c r="P168" i="1" s="1"/>
  <c r="S167" i="1"/>
  <c r="R167" i="1"/>
  <c r="N167" i="1"/>
  <c r="T167" i="1" s="1"/>
  <c r="M167" i="1"/>
  <c r="L167" i="1"/>
  <c r="K167" i="1"/>
  <c r="Q167" i="1" s="1"/>
  <c r="J167" i="1"/>
  <c r="P167" i="1" s="1"/>
  <c r="S166" i="1"/>
  <c r="R166" i="1"/>
  <c r="N166" i="1"/>
  <c r="T166" i="1" s="1"/>
  <c r="M166" i="1"/>
  <c r="L166" i="1"/>
  <c r="K166" i="1"/>
  <c r="Q166" i="1" s="1"/>
  <c r="J166" i="1"/>
  <c r="P166" i="1" s="1"/>
  <c r="S165" i="1"/>
  <c r="R165" i="1"/>
  <c r="N165" i="1"/>
  <c r="T165" i="1" s="1"/>
  <c r="M165" i="1"/>
  <c r="L165" i="1"/>
  <c r="K165" i="1"/>
  <c r="Q165" i="1" s="1"/>
  <c r="J165" i="1"/>
  <c r="P165" i="1" s="1"/>
  <c r="S164" i="1"/>
  <c r="R164" i="1"/>
  <c r="N164" i="1"/>
  <c r="T164" i="1" s="1"/>
  <c r="M164" i="1"/>
  <c r="L164" i="1"/>
  <c r="K164" i="1"/>
  <c r="Q164" i="1" s="1"/>
  <c r="J164" i="1"/>
  <c r="P164" i="1" s="1"/>
  <c r="S163" i="1"/>
  <c r="R163" i="1"/>
  <c r="N163" i="1"/>
  <c r="T163" i="1" s="1"/>
  <c r="M163" i="1"/>
  <c r="L163" i="1"/>
  <c r="K163" i="1"/>
  <c r="Q163" i="1" s="1"/>
  <c r="J163" i="1"/>
  <c r="S162" i="1"/>
  <c r="R162" i="1"/>
  <c r="N162" i="1"/>
  <c r="T162" i="1" s="1"/>
  <c r="M162" i="1"/>
  <c r="L162" i="1"/>
  <c r="K162" i="1"/>
  <c r="Q162" i="1" s="1"/>
  <c r="J162" i="1"/>
  <c r="S161" i="1"/>
  <c r="R161" i="1"/>
  <c r="N161" i="1"/>
  <c r="T161" i="1" s="1"/>
  <c r="M161" i="1"/>
  <c r="L161" i="1"/>
  <c r="K161" i="1"/>
  <c r="Q161" i="1" s="1"/>
  <c r="J161" i="1"/>
  <c r="S160" i="1"/>
  <c r="R160" i="1"/>
  <c r="N160" i="1"/>
  <c r="T160" i="1" s="1"/>
  <c r="M160" i="1"/>
  <c r="L160" i="1"/>
  <c r="K160" i="1"/>
  <c r="Q160" i="1" s="1"/>
  <c r="J160" i="1"/>
  <c r="S159" i="1"/>
  <c r="R159" i="1"/>
  <c r="N159" i="1"/>
  <c r="T159" i="1" s="1"/>
  <c r="M159" i="1"/>
  <c r="L159" i="1"/>
  <c r="K159" i="1"/>
  <c r="Q159" i="1" s="1"/>
  <c r="J159" i="1"/>
  <c r="S158" i="1"/>
  <c r="R158" i="1"/>
  <c r="N158" i="1"/>
  <c r="T158" i="1" s="1"/>
  <c r="M158" i="1"/>
  <c r="L158" i="1"/>
  <c r="K158" i="1"/>
  <c r="Q158" i="1" s="1"/>
  <c r="J158" i="1"/>
  <c r="S157" i="1"/>
  <c r="R157" i="1"/>
  <c r="N157" i="1"/>
  <c r="T157" i="1" s="1"/>
  <c r="M157" i="1"/>
  <c r="L157" i="1"/>
  <c r="K157" i="1"/>
  <c r="Q157" i="1" s="1"/>
  <c r="J157" i="1"/>
  <c r="S156" i="1"/>
  <c r="R156" i="1"/>
  <c r="N156" i="1"/>
  <c r="T156" i="1" s="1"/>
  <c r="M156" i="1"/>
  <c r="L156" i="1"/>
  <c r="K156" i="1"/>
  <c r="Q156" i="1" s="1"/>
  <c r="J156" i="1"/>
  <c r="S155" i="1"/>
  <c r="R155" i="1"/>
  <c r="N155" i="1"/>
  <c r="T155" i="1" s="1"/>
  <c r="M155" i="1"/>
  <c r="L155" i="1"/>
  <c r="K155" i="1"/>
  <c r="Q155" i="1" s="1"/>
  <c r="J155" i="1"/>
  <c r="S154" i="1"/>
  <c r="R154" i="1"/>
  <c r="N154" i="1"/>
  <c r="T154" i="1" s="1"/>
  <c r="M154" i="1"/>
  <c r="L154" i="1"/>
  <c r="K154" i="1"/>
  <c r="Q154" i="1" s="1"/>
  <c r="J154" i="1"/>
  <c r="S153" i="1"/>
  <c r="R153" i="1"/>
  <c r="N153" i="1"/>
  <c r="T153" i="1" s="1"/>
  <c r="M153" i="1"/>
  <c r="L153" i="1"/>
  <c r="K153" i="1"/>
  <c r="Q153" i="1" s="1"/>
  <c r="J153" i="1"/>
  <c r="S152" i="1"/>
  <c r="R152" i="1"/>
  <c r="N152" i="1"/>
  <c r="T152" i="1" s="1"/>
  <c r="M152" i="1"/>
  <c r="L152" i="1"/>
  <c r="K152" i="1"/>
  <c r="Q152" i="1" s="1"/>
  <c r="J152" i="1"/>
  <c r="S151" i="1"/>
  <c r="R151" i="1"/>
  <c r="N151" i="1"/>
  <c r="T151" i="1" s="1"/>
  <c r="M151" i="1"/>
  <c r="L151" i="1"/>
  <c r="K151" i="1"/>
  <c r="Q151" i="1" s="1"/>
  <c r="J151" i="1"/>
  <c r="S150" i="1"/>
  <c r="R150" i="1"/>
  <c r="N150" i="1"/>
  <c r="T150" i="1" s="1"/>
  <c r="M150" i="1"/>
  <c r="L150" i="1"/>
  <c r="K150" i="1"/>
  <c r="Q150" i="1" s="1"/>
  <c r="J150" i="1"/>
  <c r="S149" i="1"/>
  <c r="R149" i="1"/>
  <c r="N149" i="1"/>
  <c r="T149" i="1" s="1"/>
  <c r="M149" i="1"/>
  <c r="L149" i="1"/>
  <c r="K149" i="1"/>
  <c r="Q149" i="1" s="1"/>
  <c r="J149" i="1"/>
  <c r="S148" i="1"/>
  <c r="R148" i="1"/>
  <c r="N148" i="1"/>
  <c r="T148" i="1" s="1"/>
  <c r="M148" i="1"/>
  <c r="L148" i="1"/>
  <c r="K148" i="1"/>
  <c r="Q148" i="1" s="1"/>
  <c r="J148" i="1"/>
  <c r="S147" i="1"/>
  <c r="R147" i="1"/>
  <c r="N147" i="1"/>
  <c r="T147" i="1" s="1"/>
  <c r="M147" i="1"/>
  <c r="L147" i="1"/>
  <c r="K147" i="1"/>
  <c r="Q147" i="1" s="1"/>
  <c r="J147" i="1"/>
  <c r="S146" i="1"/>
  <c r="R146" i="1"/>
  <c r="N146" i="1"/>
  <c r="T146" i="1" s="1"/>
  <c r="M146" i="1"/>
  <c r="L146" i="1"/>
  <c r="K146" i="1"/>
  <c r="Q146" i="1" s="1"/>
  <c r="J146" i="1"/>
  <c r="S145" i="1"/>
  <c r="R145" i="1"/>
  <c r="N145" i="1"/>
  <c r="T145" i="1" s="1"/>
  <c r="M145" i="1"/>
  <c r="L145" i="1"/>
  <c r="K145" i="1"/>
  <c r="Q145" i="1" s="1"/>
  <c r="J145" i="1"/>
  <c r="S144" i="1"/>
  <c r="R144" i="1"/>
  <c r="N144" i="1"/>
  <c r="T144" i="1" s="1"/>
  <c r="M144" i="1"/>
  <c r="L144" i="1"/>
  <c r="K144" i="1"/>
  <c r="Q144" i="1" s="1"/>
  <c r="J144" i="1"/>
  <c r="S143" i="1"/>
  <c r="R143" i="1"/>
  <c r="N143" i="1"/>
  <c r="T143" i="1" s="1"/>
  <c r="M143" i="1"/>
  <c r="L143" i="1"/>
  <c r="K143" i="1"/>
  <c r="Q143" i="1" s="1"/>
  <c r="J143" i="1"/>
  <c r="S142" i="1"/>
  <c r="R142" i="1"/>
  <c r="N142" i="1"/>
  <c r="T142" i="1" s="1"/>
  <c r="M142" i="1"/>
  <c r="L142" i="1"/>
  <c r="K142" i="1"/>
  <c r="Q142" i="1" s="1"/>
  <c r="J142" i="1"/>
  <c r="S141" i="1"/>
  <c r="R141" i="1"/>
  <c r="N141" i="1"/>
  <c r="T141" i="1" s="1"/>
  <c r="M141" i="1"/>
  <c r="L141" i="1"/>
  <c r="K141" i="1"/>
  <c r="Q141" i="1" s="1"/>
  <c r="J141" i="1"/>
  <c r="S140" i="1"/>
  <c r="R140" i="1"/>
  <c r="N140" i="1"/>
  <c r="T140" i="1" s="1"/>
  <c r="M140" i="1"/>
  <c r="L140" i="1"/>
  <c r="K140" i="1"/>
  <c r="Q140" i="1" s="1"/>
  <c r="J140" i="1"/>
  <c r="S139" i="1"/>
  <c r="R139" i="1"/>
  <c r="N139" i="1"/>
  <c r="T139" i="1" s="1"/>
  <c r="M139" i="1"/>
  <c r="L139" i="1"/>
  <c r="K139" i="1"/>
  <c r="Q139" i="1" s="1"/>
  <c r="J139" i="1"/>
  <c r="S138" i="1"/>
  <c r="R138" i="1"/>
  <c r="N138" i="1"/>
  <c r="T138" i="1" s="1"/>
  <c r="M138" i="1"/>
  <c r="L138" i="1"/>
  <c r="K138" i="1"/>
  <c r="Q138" i="1" s="1"/>
  <c r="J138" i="1"/>
  <c r="S137" i="1"/>
  <c r="R137" i="1"/>
  <c r="N137" i="1"/>
  <c r="T137" i="1" s="1"/>
  <c r="M137" i="1"/>
  <c r="L137" i="1"/>
  <c r="K137" i="1"/>
  <c r="Q137" i="1" s="1"/>
  <c r="J137" i="1"/>
  <c r="S136" i="1"/>
  <c r="R136" i="1"/>
  <c r="N136" i="1"/>
  <c r="T136" i="1" s="1"/>
  <c r="M136" i="1"/>
  <c r="L136" i="1"/>
  <c r="K136" i="1"/>
  <c r="Q136" i="1" s="1"/>
  <c r="J136" i="1"/>
  <c r="S135" i="1"/>
  <c r="R135" i="1"/>
  <c r="N135" i="1"/>
  <c r="T135" i="1" s="1"/>
  <c r="M135" i="1"/>
  <c r="L135" i="1"/>
  <c r="K135" i="1"/>
  <c r="Q135" i="1" s="1"/>
  <c r="J135" i="1"/>
  <c r="R134" i="1"/>
  <c r="Q134" i="1"/>
  <c r="N134" i="1"/>
  <c r="T134" i="1" s="1"/>
  <c r="M134" i="1"/>
  <c r="S134" i="1" s="1"/>
  <c r="L134" i="1"/>
  <c r="K134" i="1"/>
  <c r="J134" i="1"/>
  <c r="R133" i="1"/>
  <c r="Q133" i="1"/>
  <c r="N133" i="1"/>
  <c r="T133" i="1" s="1"/>
  <c r="M133" i="1"/>
  <c r="S133" i="1" s="1"/>
  <c r="L133" i="1"/>
  <c r="K133" i="1"/>
  <c r="J133" i="1"/>
  <c r="R132" i="1"/>
  <c r="Q132" i="1"/>
  <c r="N132" i="1"/>
  <c r="T132" i="1" s="1"/>
  <c r="M132" i="1"/>
  <c r="S132" i="1" s="1"/>
  <c r="L132" i="1"/>
  <c r="K132" i="1"/>
  <c r="J132" i="1"/>
  <c r="R131" i="1"/>
  <c r="Q131" i="1"/>
  <c r="N131" i="1"/>
  <c r="T131" i="1" s="1"/>
  <c r="M131" i="1"/>
  <c r="S131" i="1" s="1"/>
  <c r="L131" i="1"/>
  <c r="K131" i="1"/>
  <c r="J131" i="1"/>
  <c r="R130" i="1"/>
  <c r="Q130" i="1"/>
  <c r="N130" i="1"/>
  <c r="T130" i="1" s="1"/>
  <c r="M130" i="1"/>
  <c r="S130" i="1" s="1"/>
  <c r="L130" i="1"/>
  <c r="K130" i="1"/>
  <c r="J130" i="1"/>
  <c r="R129" i="1"/>
  <c r="Q129" i="1"/>
  <c r="N129" i="1"/>
  <c r="T129" i="1" s="1"/>
  <c r="M129" i="1"/>
  <c r="S129" i="1" s="1"/>
  <c r="L129" i="1"/>
  <c r="K129" i="1"/>
  <c r="J129" i="1"/>
  <c r="R128" i="1"/>
  <c r="Q128" i="1"/>
  <c r="N128" i="1"/>
  <c r="T128" i="1" s="1"/>
  <c r="M128" i="1"/>
  <c r="S128" i="1" s="1"/>
  <c r="L128" i="1"/>
  <c r="K128" i="1"/>
  <c r="J128" i="1"/>
  <c r="R127" i="1"/>
  <c r="Q127" i="1"/>
  <c r="N127" i="1"/>
  <c r="T127" i="1" s="1"/>
  <c r="M127" i="1"/>
  <c r="S127" i="1" s="1"/>
  <c r="L127" i="1"/>
  <c r="K127" i="1"/>
  <c r="J127" i="1"/>
  <c r="R126" i="1"/>
  <c r="Q126" i="1"/>
  <c r="N126" i="1"/>
  <c r="T126" i="1" s="1"/>
  <c r="M126" i="1"/>
  <c r="S126" i="1" s="1"/>
  <c r="L126" i="1"/>
  <c r="K126" i="1"/>
  <c r="J126" i="1"/>
  <c r="R125" i="1"/>
  <c r="Q125" i="1"/>
  <c r="N125" i="1"/>
  <c r="T125" i="1" s="1"/>
  <c r="M125" i="1"/>
  <c r="S125" i="1" s="1"/>
  <c r="L125" i="1"/>
  <c r="K125" i="1"/>
  <c r="J125" i="1"/>
  <c r="R124" i="1"/>
  <c r="Q124" i="1"/>
  <c r="N124" i="1"/>
  <c r="T124" i="1" s="1"/>
  <c r="M124" i="1"/>
  <c r="S124" i="1" s="1"/>
  <c r="L124" i="1"/>
  <c r="K124" i="1"/>
  <c r="J124" i="1"/>
  <c r="R123" i="1"/>
  <c r="Q123" i="1"/>
  <c r="N123" i="1"/>
  <c r="T123" i="1" s="1"/>
  <c r="M123" i="1"/>
  <c r="S123" i="1" s="1"/>
  <c r="L123" i="1"/>
  <c r="K123" i="1"/>
  <c r="J123" i="1"/>
  <c r="R122" i="1"/>
  <c r="Q122" i="1"/>
  <c r="N122" i="1"/>
  <c r="T122" i="1" s="1"/>
  <c r="M122" i="1"/>
  <c r="S122" i="1" s="1"/>
  <c r="L122" i="1"/>
  <c r="K122" i="1"/>
  <c r="J122" i="1"/>
  <c r="R121" i="1"/>
  <c r="Q121" i="1"/>
  <c r="N121" i="1"/>
  <c r="T121" i="1" s="1"/>
  <c r="M121" i="1"/>
  <c r="S121" i="1" s="1"/>
  <c r="L121" i="1"/>
  <c r="K121" i="1"/>
  <c r="J121" i="1"/>
  <c r="R120" i="1"/>
  <c r="Q120" i="1"/>
  <c r="N120" i="1"/>
  <c r="T120" i="1" s="1"/>
  <c r="M120" i="1"/>
  <c r="S120" i="1" s="1"/>
  <c r="L120" i="1"/>
  <c r="K120" i="1"/>
  <c r="J120" i="1"/>
  <c r="R119" i="1"/>
  <c r="Q119" i="1"/>
  <c r="N119" i="1"/>
  <c r="T119" i="1" s="1"/>
  <c r="M119" i="1"/>
  <c r="S119" i="1" s="1"/>
  <c r="L119" i="1"/>
  <c r="K119" i="1"/>
  <c r="J119" i="1"/>
  <c r="R118" i="1"/>
  <c r="Q118" i="1"/>
  <c r="N118" i="1"/>
  <c r="T118" i="1" s="1"/>
  <c r="M118" i="1"/>
  <c r="S118" i="1" s="1"/>
  <c r="L118" i="1"/>
  <c r="K118" i="1"/>
  <c r="J118" i="1"/>
  <c r="R117" i="1"/>
  <c r="Q117" i="1"/>
  <c r="N117" i="1"/>
  <c r="T117" i="1" s="1"/>
  <c r="M117" i="1"/>
  <c r="S117" i="1" s="1"/>
  <c r="L117" i="1"/>
  <c r="K117" i="1"/>
  <c r="J117" i="1"/>
  <c r="R116" i="1"/>
  <c r="Q116" i="1"/>
  <c r="N116" i="1"/>
  <c r="T116" i="1" s="1"/>
  <c r="M116" i="1"/>
  <c r="S116" i="1" s="1"/>
  <c r="L116" i="1"/>
  <c r="K116" i="1"/>
  <c r="J116" i="1"/>
  <c r="R115" i="1"/>
  <c r="Q115" i="1"/>
  <c r="N115" i="1"/>
  <c r="T115" i="1" s="1"/>
  <c r="M115" i="1"/>
  <c r="S115" i="1" s="1"/>
  <c r="L115" i="1"/>
  <c r="K115" i="1"/>
  <c r="J115" i="1"/>
  <c r="R114" i="1"/>
  <c r="Q114" i="1"/>
  <c r="N114" i="1"/>
  <c r="T114" i="1" s="1"/>
  <c r="M114" i="1"/>
  <c r="S114" i="1" s="1"/>
  <c r="L114" i="1"/>
  <c r="K114" i="1"/>
  <c r="J114" i="1"/>
  <c r="R113" i="1"/>
  <c r="Q113" i="1"/>
  <c r="N113" i="1"/>
  <c r="T113" i="1" s="1"/>
  <c r="M113" i="1"/>
  <c r="S113" i="1" s="1"/>
  <c r="L113" i="1"/>
  <c r="K113" i="1"/>
  <c r="J113" i="1"/>
  <c r="R112" i="1"/>
  <c r="Q112" i="1"/>
  <c r="N112" i="1"/>
  <c r="T112" i="1" s="1"/>
  <c r="M112" i="1"/>
  <c r="S112" i="1" s="1"/>
  <c r="L112" i="1"/>
  <c r="K112" i="1"/>
  <c r="J112" i="1"/>
  <c r="R111" i="1"/>
  <c r="Q111" i="1"/>
  <c r="N111" i="1"/>
  <c r="T111" i="1" s="1"/>
  <c r="M111" i="1"/>
  <c r="S111" i="1" s="1"/>
  <c r="L111" i="1"/>
  <c r="K111" i="1"/>
  <c r="J111" i="1"/>
  <c r="R110" i="1"/>
  <c r="Q110" i="1"/>
  <c r="N110" i="1"/>
  <c r="T110" i="1" s="1"/>
  <c r="M110" i="1"/>
  <c r="S110" i="1" s="1"/>
  <c r="L110" i="1"/>
  <c r="K110" i="1"/>
  <c r="J110" i="1"/>
  <c r="R109" i="1"/>
  <c r="Q109" i="1"/>
  <c r="N109" i="1"/>
  <c r="T109" i="1" s="1"/>
  <c r="M109" i="1"/>
  <c r="S109" i="1" s="1"/>
  <c r="L109" i="1"/>
  <c r="K109" i="1"/>
  <c r="J109" i="1"/>
  <c r="R108" i="1"/>
  <c r="Q108" i="1"/>
  <c r="N108" i="1"/>
  <c r="T108" i="1" s="1"/>
  <c r="M108" i="1"/>
  <c r="S108" i="1" s="1"/>
  <c r="L108" i="1"/>
  <c r="K108" i="1"/>
  <c r="J108" i="1"/>
  <c r="R107" i="1"/>
  <c r="Q107" i="1"/>
  <c r="N107" i="1"/>
  <c r="T107" i="1" s="1"/>
  <c r="M107" i="1"/>
  <c r="S107" i="1" s="1"/>
  <c r="L107" i="1"/>
  <c r="K107" i="1"/>
  <c r="J107" i="1"/>
  <c r="R106" i="1"/>
  <c r="Q106" i="1"/>
  <c r="N106" i="1"/>
  <c r="T106" i="1" s="1"/>
  <c r="M106" i="1"/>
  <c r="S106" i="1" s="1"/>
  <c r="L106" i="1"/>
  <c r="K106" i="1"/>
  <c r="J106" i="1"/>
  <c r="R105" i="1"/>
  <c r="Q105" i="1"/>
  <c r="N105" i="1"/>
  <c r="T105" i="1" s="1"/>
  <c r="M105" i="1"/>
  <c r="S105" i="1" s="1"/>
  <c r="L105" i="1"/>
  <c r="K105" i="1"/>
  <c r="J105" i="1"/>
  <c r="R104" i="1"/>
  <c r="Q104" i="1"/>
  <c r="N104" i="1"/>
  <c r="T104" i="1" s="1"/>
  <c r="M104" i="1"/>
  <c r="S104" i="1" s="1"/>
  <c r="L104" i="1"/>
  <c r="K104" i="1"/>
  <c r="J104" i="1"/>
  <c r="R103" i="1"/>
  <c r="Q103" i="1"/>
  <c r="N103" i="1"/>
  <c r="T103" i="1" s="1"/>
  <c r="M103" i="1"/>
  <c r="S103" i="1" s="1"/>
  <c r="L103" i="1"/>
  <c r="K103" i="1"/>
  <c r="J103" i="1"/>
  <c r="R102" i="1"/>
  <c r="Q102" i="1"/>
  <c r="N102" i="1"/>
  <c r="T102" i="1" s="1"/>
  <c r="M102" i="1"/>
  <c r="S102" i="1" s="1"/>
  <c r="L102" i="1"/>
  <c r="K102" i="1"/>
  <c r="J102" i="1"/>
  <c r="R101" i="1"/>
  <c r="Q101" i="1"/>
  <c r="N101" i="1"/>
  <c r="T101" i="1" s="1"/>
  <c r="M101" i="1"/>
  <c r="S101" i="1" s="1"/>
  <c r="L101" i="1"/>
  <c r="K101" i="1"/>
  <c r="J101" i="1"/>
  <c r="R100" i="1"/>
  <c r="Q100" i="1"/>
  <c r="N100" i="1"/>
  <c r="T100" i="1" s="1"/>
  <c r="M100" i="1"/>
  <c r="S100" i="1" s="1"/>
  <c r="L100" i="1"/>
  <c r="K100" i="1"/>
  <c r="J100" i="1"/>
  <c r="R99" i="1"/>
  <c r="Q99" i="1"/>
  <c r="N99" i="1"/>
  <c r="T99" i="1" s="1"/>
  <c r="M99" i="1"/>
  <c r="S99" i="1" s="1"/>
  <c r="L99" i="1"/>
  <c r="K99" i="1"/>
  <c r="J99" i="1"/>
  <c r="R98" i="1"/>
  <c r="Q98" i="1"/>
  <c r="N98" i="1"/>
  <c r="T98" i="1" s="1"/>
  <c r="M98" i="1"/>
  <c r="S98" i="1" s="1"/>
  <c r="L98" i="1"/>
  <c r="K98" i="1"/>
  <c r="J98" i="1"/>
  <c r="R97" i="1"/>
  <c r="Q97" i="1"/>
  <c r="N97" i="1"/>
  <c r="T97" i="1" s="1"/>
  <c r="M97" i="1"/>
  <c r="S97" i="1" s="1"/>
  <c r="L97" i="1"/>
  <c r="K97" i="1"/>
  <c r="J97" i="1"/>
  <c r="R96" i="1"/>
  <c r="Q96" i="1"/>
  <c r="N96" i="1"/>
  <c r="T96" i="1" s="1"/>
  <c r="M96" i="1"/>
  <c r="S96" i="1" s="1"/>
  <c r="L96" i="1"/>
  <c r="K96" i="1"/>
  <c r="J96" i="1"/>
  <c r="R95" i="1"/>
  <c r="Q95" i="1"/>
  <c r="N95" i="1"/>
  <c r="T95" i="1" s="1"/>
  <c r="M95" i="1"/>
  <c r="S95" i="1" s="1"/>
  <c r="L95" i="1"/>
  <c r="K95" i="1"/>
  <c r="J95" i="1"/>
  <c r="R94" i="1"/>
  <c r="Q94" i="1"/>
  <c r="N94" i="1"/>
  <c r="T94" i="1" s="1"/>
  <c r="M94" i="1"/>
  <c r="S94" i="1" s="1"/>
  <c r="L94" i="1"/>
  <c r="K94" i="1"/>
  <c r="J94" i="1"/>
  <c r="R93" i="1"/>
  <c r="Q93" i="1"/>
  <c r="N93" i="1"/>
  <c r="T93" i="1" s="1"/>
  <c r="M93" i="1"/>
  <c r="S93" i="1" s="1"/>
  <c r="L93" i="1"/>
  <c r="K93" i="1"/>
  <c r="J93" i="1"/>
  <c r="R92" i="1"/>
  <c r="Q92" i="1"/>
  <c r="N92" i="1"/>
  <c r="T92" i="1" s="1"/>
  <c r="M92" i="1"/>
  <c r="S92" i="1" s="1"/>
  <c r="L92" i="1"/>
  <c r="K92" i="1"/>
  <c r="J92" i="1"/>
  <c r="R91" i="1"/>
  <c r="Q91" i="1"/>
  <c r="N91" i="1"/>
  <c r="T91" i="1" s="1"/>
  <c r="M91" i="1"/>
  <c r="S91" i="1" s="1"/>
  <c r="L91" i="1"/>
  <c r="K91" i="1"/>
  <c r="J91" i="1"/>
  <c r="R90" i="1"/>
  <c r="Q90" i="1"/>
  <c r="N90" i="1"/>
  <c r="T90" i="1" s="1"/>
  <c r="M90" i="1"/>
  <c r="S90" i="1" s="1"/>
  <c r="L90" i="1"/>
  <c r="K90" i="1"/>
  <c r="J90" i="1"/>
  <c r="R89" i="1"/>
  <c r="Q89" i="1"/>
  <c r="N89" i="1"/>
  <c r="T89" i="1" s="1"/>
  <c r="M89" i="1"/>
  <c r="S89" i="1" s="1"/>
  <c r="L89" i="1"/>
  <c r="K89" i="1"/>
  <c r="J89" i="1"/>
  <c r="R88" i="1"/>
  <c r="Q88" i="1"/>
  <c r="N88" i="1"/>
  <c r="T88" i="1" s="1"/>
  <c r="M88" i="1"/>
  <c r="S88" i="1" s="1"/>
  <c r="L88" i="1"/>
  <c r="K88" i="1"/>
  <c r="J88" i="1"/>
  <c r="R87" i="1"/>
  <c r="Q87" i="1"/>
  <c r="N87" i="1"/>
  <c r="T87" i="1" s="1"/>
  <c r="M87" i="1"/>
  <c r="S87" i="1" s="1"/>
  <c r="L87" i="1"/>
  <c r="K87" i="1"/>
  <c r="J87" i="1"/>
  <c r="R86" i="1"/>
  <c r="Q86" i="1"/>
  <c r="N86" i="1"/>
  <c r="T86" i="1" s="1"/>
  <c r="M86" i="1"/>
  <c r="S86" i="1" s="1"/>
  <c r="L86" i="1"/>
  <c r="K86" i="1"/>
  <c r="J86" i="1"/>
  <c r="R85" i="1"/>
  <c r="Q85" i="1"/>
  <c r="N85" i="1"/>
  <c r="T85" i="1" s="1"/>
  <c r="M85" i="1"/>
  <c r="S85" i="1" s="1"/>
  <c r="L85" i="1"/>
  <c r="K85" i="1"/>
  <c r="J85" i="1"/>
  <c r="R84" i="1"/>
  <c r="Q84" i="1"/>
  <c r="N84" i="1"/>
  <c r="T84" i="1" s="1"/>
  <c r="M84" i="1"/>
  <c r="S84" i="1" s="1"/>
  <c r="L84" i="1"/>
  <c r="K84" i="1"/>
  <c r="J84" i="1"/>
  <c r="R83" i="1"/>
  <c r="Q83" i="1"/>
  <c r="N83" i="1"/>
  <c r="T83" i="1" s="1"/>
  <c r="M83" i="1"/>
  <c r="S83" i="1" s="1"/>
  <c r="L83" i="1"/>
  <c r="K83" i="1"/>
  <c r="J83" i="1"/>
  <c r="R82" i="1"/>
  <c r="Q82" i="1"/>
  <c r="N82" i="1"/>
  <c r="T82" i="1" s="1"/>
  <c r="M82" i="1"/>
  <c r="S82" i="1" s="1"/>
  <c r="L82" i="1"/>
  <c r="K82" i="1"/>
  <c r="J82" i="1"/>
  <c r="R81" i="1"/>
  <c r="Q81" i="1"/>
  <c r="N81" i="1"/>
  <c r="T81" i="1" s="1"/>
  <c r="M81" i="1"/>
  <c r="S81" i="1" s="1"/>
  <c r="L81" i="1"/>
  <c r="K81" i="1"/>
  <c r="J81" i="1"/>
  <c r="R80" i="1"/>
  <c r="Q80" i="1"/>
  <c r="N80" i="1"/>
  <c r="T80" i="1" s="1"/>
  <c r="M80" i="1"/>
  <c r="S80" i="1" s="1"/>
  <c r="L80" i="1"/>
  <c r="K80" i="1"/>
  <c r="J80" i="1"/>
  <c r="R79" i="1"/>
  <c r="Q79" i="1"/>
  <c r="N79" i="1"/>
  <c r="T79" i="1" s="1"/>
  <c r="M79" i="1"/>
  <c r="S79" i="1" s="1"/>
  <c r="L79" i="1"/>
  <c r="K79" i="1"/>
  <c r="J79" i="1"/>
  <c r="R78" i="1"/>
  <c r="Q78" i="1"/>
  <c r="N78" i="1"/>
  <c r="T78" i="1" s="1"/>
  <c r="M78" i="1"/>
  <c r="S78" i="1" s="1"/>
  <c r="L78" i="1"/>
  <c r="K78" i="1"/>
  <c r="J78" i="1"/>
  <c r="R77" i="1"/>
  <c r="Q77" i="1"/>
  <c r="N77" i="1"/>
  <c r="T77" i="1" s="1"/>
  <c r="M77" i="1"/>
  <c r="S77" i="1" s="1"/>
  <c r="L77" i="1"/>
  <c r="K77" i="1"/>
  <c r="J77" i="1"/>
  <c r="R76" i="1"/>
  <c r="Q76" i="1"/>
  <c r="N76" i="1"/>
  <c r="T76" i="1" s="1"/>
  <c r="M76" i="1"/>
  <c r="S76" i="1" s="1"/>
  <c r="L76" i="1"/>
  <c r="K76" i="1"/>
  <c r="J76" i="1"/>
  <c r="R75" i="1"/>
  <c r="Q75" i="1"/>
  <c r="N75" i="1"/>
  <c r="T75" i="1" s="1"/>
  <c r="M75" i="1"/>
  <c r="S75" i="1" s="1"/>
  <c r="L75" i="1"/>
  <c r="K75" i="1"/>
  <c r="J75" i="1"/>
  <c r="R74" i="1"/>
  <c r="Q74" i="1"/>
  <c r="N74" i="1"/>
  <c r="T74" i="1" s="1"/>
  <c r="M74" i="1"/>
  <c r="S74" i="1" s="1"/>
  <c r="L74" i="1"/>
  <c r="K74" i="1"/>
  <c r="J74" i="1"/>
  <c r="R73" i="1"/>
  <c r="Q73" i="1"/>
  <c r="N73" i="1"/>
  <c r="T73" i="1" s="1"/>
  <c r="M73" i="1"/>
  <c r="S73" i="1" s="1"/>
  <c r="L73" i="1"/>
  <c r="K73" i="1"/>
  <c r="J73" i="1"/>
  <c r="R72" i="1"/>
  <c r="Q72" i="1"/>
  <c r="N72" i="1"/>
  <c r="T72" i="1" s="1"/>
  <c r="M72" i="1"/>
  <c r="S72" i="1" s="1"/>
  <c r="L72" i="1"/>
  <c r="K72" i="1"/>
  <c r="J72" i="1"/>
  <c r="R71" i="1"/>
  <c r="Q71" i="1"/>
  <c r="N71" i="1"/>
  <c r="T71" i="1" s="1"/>
  <c r="M71" i="1"/>
  <c r="S71" i="1" s="1"/>
  <c r="L71" i="1"/>
  <c r="K71" i="1"/>
  <c r="J71" i="1"/>
  <c r="R70" i="1"/>
  <c r="Q70" i="1"/>
  <c r="N70" i="1"/>
  <c r="T70" i="1" s="1"/>
  <c r="M70" i="1"/>
  <c r="S70" i="1" s="1"/>
  <c r="L70" i="1"/>
  <c r="K70" i="1"/>
  <c r="J70" i="1"/>
  <c r="R69" i="1"/>
  <c r="Q69" i="1"/>
  <c r="N69" i="1"/>
  <c r="T69" i="1" s="1"/>
  <c r="M69" i="1"/>
  <c r="S69" i="1" s="1"/>
  <c r="L69" i="1"/>
  <c r="K69" i="1"/>
  <c r="J69" i="1"/>
  <c r="R68" i="1"/>
  <c r="Q68" i="1"/>
  <c r="N68" i="1"/>
  <c r="T68" i="1" s="1"/>
  <c r="M68" i="1"/>
  <c r="S68" i="1" s="1"/>
  <c r="L68" i="1"/>
  <c r="K68" i="1"/>
  <c r="J68" i="1"/>
  <c r="R67" i="1"/>
  <c r="Q67" i="1"/>
  <c r="N67" i="1"/>
  <c r="T67" i="1" s="1"/>
  <c r="M67" i="1"/>
  <c r="S67" i="1" s="1"/>
  <c r="L67" i="1"/>
  <c r="K67" i="1"/>
  <c r="J67" i="1"/>
  <c r="R66" i="1"/>
  <c r="Q66" i="1"/>
  <c r="N66" i="1"/>
  <c r="T66" i="1" s="1"/>
  <c r="M66" i="1"/>
  <c r="S66" i="1" s="1"/>
  <c r="L66" i="1"/>
  <c r="K66" i="1"/>
  <c r="J66" i="1"/>
  <c r="R65" i="1"/>
  <c r="Q65" i="1"/>
  <c r="N65" i="1"/>
  <c r="T65" i="1" s="1"/>
  <c r="M65" i="1"/>
  <c r="S65" i="1" s="1"/>
  <c r="L65" i="1"/>
  <c r="K65" i="1"/>
  <c r="J65" i="1"/>
  <c r="R64" i="1"/>
  <c r="Q64" i="1"/>
  <c r="N64" i="1"/>
  <c r="T64" i="1" s="1"/>
  <c r="M64" i="1"/>
  <c r="S64" i="1" s="1"/>
  <c r="L64" i="1"/>
  <c r="K64" i="1"/>
  <c r="J64" i="1"/>
  <c r="R63" i="1"/>
  <c r="Q63" i="1"/>
  <c r="N63" i="1"/>
  <c r="T63" i="1" s="1"/>
  <c r="M63" i="1"/>
  <c r="S63" i="1" s="1"/>
  <c r="L63" i="1"/>
  <c r="K63" i="1"/>
  <c r="J63" i="1"/>
  <c r="R62" i="1"/>
  <c r="Q62" i="1"/>
  <c r="N62" i="1"/>
  <c r="T62" i="1" s="1"/>
  <c r="M62" i="1"/>
  <c r="S62" i="1" s="1"/>
  <c r="L62" i="1"/>
  <c r="K62" i="1"/>
  <c r="J62" i="1"/>
  <c r="R61" i="1"/>
  <c r="Q61" i="1"/>
  <c r="N61" i="1"/>
  <c r="T61" i="1" s="1"/>
  <c r="M61" i="1"/>
  <c r="S61" i="1" s="1"/>
  <c r="L61" i="1"/>
  <c r="K61" i="1"/>
  <c r="J61" i="1"/>
  <c r="R60" i="1"/>
  <c r="Q60" i="1"/>
  <c r="N60" i="1"/>
  <c r="T60" i="1" s="1"/>
  <c r="M60" i="1"/>
  <c r="S60" i="1" s="1"/>
  <c r="L60" i="1"/>
  <c r="K60" i="1"/>
  <c r="J60" i="1"/>
  <c r="R59" i="1"/>
  <c r="Q59" i="1"/>
  <c r="N59" i="1"/>
  <c r="T59" i="1" s="1"/>
  <c r="M59" i="1"/>
  <c r="S59" i="1" s="1"/>
  <c r="L59" i="1"/>
  <c r="K59" i="1"/>
  <c r="J59" i="1"/>
  <c r="R58" i="1"/>
  <c r="Q58" i="1"/>
  <c r="N58" i="1"/>
  <c r="T58" i="1" s="1"/>
  <c r="M58" i="1"/>
  <c r="S58" i="1" s="1"/>
  <c r="L58" i="1"/>
  <c r="K58" i="1"/>
  <c r="J58" i="1"/>
  <c r="R57" i="1"/>
  <c r="Q57" i="1"/>
  <c r="N57" i="1"/>
  <c r="T57" i="1" s="1"/>
  <c r="M57" i="1"/>
  <c r="S57" i="1" s="1"/>
  <c r="L57" i="1"/>
  <c r="K57" i="1"/>
  <c r="J57" i="1"/>
  <c r="R56" i="1"/>
  <c r="Q56" i="1"/>
  <c r="N56" i="1"/>
  <c r="T56" i="1" s="1"/>
  <c r="M56" i="1"/>
  <c r="S56" i="1" s="1"/>
  <c r="L56" i="1"/>
  <c r="K56" i="1"/>
  <c r="J56" i="1"/>
  <c r="R55" i="1"/>
  <c r="Q55" i="1"/>
  <c r="N55" i="1"/>
  <c r="T55" i="1" s="1"/>
  <c r="M55" i="1"/>
  <c r="S55" i="1" s="1"/>
  <c r="L55" i="1"/>
  <c r="K55" i="1"/>
  <c r="J55" i="1"/>
  <c r="R54" i="1"/>
  <c r="Q54" i="1"/>
  <c r="N54" i="1"/>
  <c r="T54" i="1" s="1"/>
  <c r="M54" i="1"/>
  <c r="S54" i="1" s="1"/>
  <c r="L54" i="1"/>
  <c r="K54" i="1"/>
  <c r="J54" i="1"/>
  <c r="R53" i="1"/>
  <c r="Q53" i="1"/>
  <c r="N53" i="1"/>
  <c r="T53" i="1" s="1"/>
  <c r="M53" i="1"/>
  <c r="S53" i="1" s="1"/>
  <c r="L53" i="1"/>
  <c r="K53" i="1"/>
  <c r="J53" i="1"/>
  <c r="R52" i="1"/>
  <c r="Q52" i="1"/>
  <c r="N52" i="1"/>
  <c r="T52" i="1" s="1"/>
  <c r="M52" i="1"/>
  <c r="S52" i="1" s="1"/>
  <c r="L52" i="1"/>
  <c r="K52" i="1"/>
  <c r="J52" i="1"/>
  <c r="R51" i="1"/>
  <c r="Q51" i="1"/>
  <c r="N51" i="1"/>
  <c r="T51" i="1" s="1"/>
  <c r="M51" i="1"/>
  <c r="S51" i="1" s="1"/>
  <c r="L51" i="1"/>
  <c r="K51" i="1"/>
  <c r="J51" i="1"/>
  <c r="P51" i="1" s="1"/>
  <c r="R50" i="1"/>
  <c r="Q50" i="1"/>
  <c r="N50" i="1"/>
  <c r="T50" i="1" s="1"/>
  <c r="M50" i="1"/>
  <c r="S50" i="1" s="1"/>
  <c r="L50" i="1"/>
  <c r="K50" i="1"/>
  <c r="J50" i="1"/>
  <c r="P50" i="1" s="1"/>
  <c r="R49" i="1"/>
  <c r="Q49" i="1"/>
  <c r="N49" i="1"/>
  <c r="T49" i="1" s="1"/>
  <c r="M49" i="1"/>
  <c r="S49" i="1" s="1"/>
  <c r="L49" i="1"/>
  <c r="K49" i="1"/>
  <c r="J49" i="1"/>
  <c r="P49" i="1" s="1"/>
  <c r="R48" i="1"/>
  <c r="Q48" i="1"/>
  <c r="N48" i="1"/>
  <c r="T48" i="1" s="1"/>
  <c r="M48" i="1"/>
  <c r="S48" i="1" s="1"/>
  <c r="L48" i="1"/>
  <c r="K48" i="1"/>
  <c r="J48" i="1"/>
  <c r="P48" i="1" s="1"/>
  <c r="R47" i="1"/>
  <c r="Q47" i="1"/>
  <c r="N47" i="1"/>
  <c r="T47" i="1" s="1"/>
  <c r="M47" i="1"/>
  <c r="S47" i="1" s="1"/>
  <c r="L47" i="1"/>
  <c r="K47" i="1"/>
  <c r="J47" i="1"/>
  <c r="P47" i="1" s="1"/>
  <c r="R46" i="1"/>
  <c r="Q46" i="1"/>
  <c r="N46" i="1"/>
  <c r="T46" i="1" s="1"/>
  <c r="M46" i="1"/>
  <c r="S46" i="1" s="1"/>
  <c r="L46" i="1"/>
  <c r="K46" i="1"/>
  <c r="J46" i="1"/>
  <c r="P46" i="1" s="1"/>
  <c r="R45" i="1"/>
  <c r="Q45" i="1"/>
  <c r="N45" i="1"/>
  <c r="T45" i="1" s="1"/>
  <c r="M45" i="1"/>
  <c r="S45" i="1" s="1"/>
  <c r="L45" i="1"/>
  <c r="K45" i="1"/>
  <c r="J45" i="1"/>
  <c r="P45" i="1" s="1"/>
  <c r="R44" i="1"/>
  <c r="Q44" i="1"/>
  <c r="N44" i="1"/>
  <c r="T44" i="1" s="1"/>
  <c r="M44" i="1"/>
  <c r="S44" i="1" s="1"/>
  <c r="L44" i="1"/>
  <c r="K44" i="1"/>
  <c r="J44" i="1"/>
  <c r="P44" i="1" s="1"/>
  <c r="R43" i="1"/>
  <c r="Q43" i="1"/>
  <c r="N43" i="1"/>
  <c r="T43" i="1" s="1"/>
  <c r="M43" i="1"/>
  <c r="S43" i="1" s="1"/>
  <c r="L43" i="1"/>
  <c r="K43" i="1"/>
  <c r="J43" i="1"/>
  <c r="P43" i="1" s="1"/>
  <c r="R42" i="1"/>
  <c r="Q42" i="1"/>
  <c r="N42" i="1"/>
  <c r="T42" i="1" s="1"/>
  <c r="M42" i="1"/>
  <c r="S42" i="1" s="1"/>
  <c r="L42" i="1"/>
  <c r="K42" i="1"/>
  <c r="J42" i="1"/>
  <c r="P42" i="1" s="1"/>
  <c r="R41" i="1"/>
  <c r="Q41" i="1"/>
  <c r="N41" i="1"/>
  <c r="T41" i="1" s="1"/>
  <c r="M41" i="1"/>
  <c r="S41" i="1" s="1"/>
  <c r="L41" i="1"/>
  <c r="K41" i="1"/>
  <c r="J41" i="1"/>
  <c r="P41" i="1" s="1"/>
  <c r="R40" i="1"/>
  <c r="Q40" i="1"/>
  <c r="N40" i="1"/>
  <c r="T40" i="1" s="1"/>
  <c r="M40" i="1"/>
  <c r="S40" i="1" s="1"/>
  <c r="L40" i="1"/>
  <c r="K40" i="1"/>
  <c r="J40" i="1"/>
  <c r="P40" i="1" s="1"/>
  <c r="R39" i="1"/>
  <c r="Q39" i="1"/>
  <c r="N39" i="1"/>
  <c r="T39" i="1" s="1"/>
  <c r="M39" i="1"/>
  <c r="S39" i="1" s="1"/>
  <c r="L39" i="1"/>
  <c r="K39" i="1"/>
  <c r="J39" i="1"/>
  <c r="P39" i="1" s="1"/>
  <c r="R38" i="1"/>
  <c r="Q38" i="1"/>
  <c r="N38" i="1"/>
  <c r="T38" i="1" s="1"/>
  <c r="M38" i="1"/>
  <c r="S38" i="1" s="1"/>
  <c r="L38" i="1"/>
  <c r="K38" i="1"/>
  <c r="J38" i="1"/>
  <c r="P38" i="1" s="1"/>
  <c r="R37" i="1"/>
  <c r="Q37" i="1"/>
  <c r="N37" i="1"/>
  <c r="T37" i="1" s="1"/>
  <c r="M37" i="1"/>
  <c r="S37" i="1" s="1"/>
  <c r="L37" i="1"/>
  <c r="K37" i="1"/>
  <c r="J37" i="1"/>
  <c r="P37" i="1" s="1"/>
  <c r="R36" i="1"/>
  <c r="Q36" i="1"/>
  <c r="N36" i="1"/>
  <c r="T36" i="1" s="1"/>
  <c r="M36" i="1"/>
  <c r="S36" i="1" s="1"/>
  <c r="L36" i="1"/>
  <c r="K36" i="1"/>
  <c r="J36" i="1"/>
  <c r="P36" i="1" s="1"/>
  <c r="R35" i="1"/>
  <c r="Q35" i="1"/>
  <c r="N35" i="1"/>
  <c r="T35" i="1" s="1"/>
  <c r="M35" i="1"/>
  <c r="S35" i="1" s="1"/>
  <c r="L35" i="1"/>
  <c r="K35" i="1"/>
  <c r="J35" i="1"/>
  <c r="P35" i="1" s="1"/>
  <c r="R34" i="1"/>
  <c r="Q34" i="1"/>
  <c r="N34" i="1"/>
  <c r="T34" i="1" s="1"/>
  <c r="M34" i="1"/>
  <c r="S34" i="1" s="1"/>
  <c r="L34" i="1"/>
  <c r="K34" i="1"/>
  <c r="J34" i="1"/>
  <c r="P34" i="1" s="1"/>
  <c r="R33" i="1"/>
  <c r="Q33" i="1"/>
  <c r="N33" i="1"/>
  <c r="T33" i="1" s="1"/>
  <c r="M33" i="1"/>
  <c r="S33" i="1" s="1"/>
  <c r="L33" i="1"/>
  <c r="K33" i="1"/>
  <c r="J33" i="1"/>
  <c r="P33" i="1" s="1"/>
  <c r="R32" i="1"/>
  <c r="Q32" i="1"/>
  <c r="N32" i="1"/>
  <c r="T32" i="1" s="1"/>
  <c r="M32" i="1"/>
  <c r="S32" i="1" s="1"/>
  <c r="L32" i="1"/>
  <c r="K32" i="1"/>
  <c r="J32" i="1"/>
  <c r="P32" i="1" s="1"/>
  <c r="R31" i="1"/>
  <c r="Q31" i="1"/>
  <c r="N31" i="1"/>
  <c r="T31" i="1" s="1"/>
  <c r="M31" i="1"/>
  <c r="S31" i="1" s="1"/>
  <c r="L31" i="1"/>
  <c r="K31" i="1"/>
  <c r="J31" i="1"/>
  <c r="P31" i="1" s="1"/>
  <c r="R30" i="1"/>
  <c r="Q30" i="1"/>
  <c r="N30" i="1"/>
  <c r="T30" i="1" s="1"/>
  <c r="M30" i="1"/>
  <c r="S30" i="1" s="1"/>
  <c r="L30" i="1"/>
  <c r="K30" i="1"/>
  <c r="J30" i="1"/>
  <c r="P30" i="1" s="1"/>
  <c r="R29" i="1"/>
  <c r="Q29" i="1"/>
  <c r="N29" i="1"/>
  <c r="T29" i="1" s="1"/>
  <c r="M29" i="1"/>
  <c r="S29" i="1" s="1"/>
  <c r="L29" i="1"/>
  <c r="K29" i="1"/>
  <c r="J29" i="1"/>
  <c r="P29" i="1" s="1"/>
  <c r="R28" i="1"/>
  <c r="Q28" i="1"/>
  <c r="N28" i="1"/>
  <c r="T28" i="1" s="1"/>
  <c r="M28" i="1"/>
  <c r="S28" i="1" s="1"/>
  <c r="L28" i="1"/>
  <c r="K28" i="1"/>
  <c r="J28" i="1"/>
  <c r="P28" i="1" s="1"/>
  <c r="R27" i="1"/>
  <c r="Q27" i="1"/>
  <c r="N27" i="1"/>
  <c r="T27" i="1" s="1"/>
  <c r="M27" i="1"/>
  <c r="S27" i="1" s="1"/>
  <c r="L27" i="1"/>
  <c r="K27" i="1"/>
  <c r="J27" i="1"/>
  <c r="P27" i="1" s="1"/>
  <c r="R26" i="1"/>
  <c r="Q26" i="1"/>
  <c r="N26" i="1"/>
  <c r="T26" i="1" s="1"/>
  <c r="M26" i="1"/>
  <c r="S26" i="1" s="1"/>
  <c r="L26" i="1"/>
  <c r="K26" i="1"/>
  <c r="J26" i="1"/>
  <c r="P26" i="1" s="1"/>
  <c r="R25" i="1"/>
  <c r="Q25" i="1"/>
  <c r="N25" i="1"/>
  <c r="T25" i="1" s="1"/>
  <c r="M25" i="1"/>
  <c r="S25" i="1" s="1"/>
  <c r="L25" i="1"/>
  <c r="K25" i="1"/>
  <c r="J25" i="1"/>
  <c r="P25" i="1" s="1"/>
  <c r="R24" i="1"/>
  <c r="Q24" i="1"/>
  <c r="N24" i="1"/>
  <c r="T24" i="1" s="1"/>
  <c r="M24" i="1"/>
  <c r="S24" i="1" s="1"/>
  <c r="L24" i="1"/>
  <c r="K24" i="1"/>
  <c r="J24" i="1"/>
  <c r="P24" i="1" s="1"/>
  <c r="R23" i="1"/>
  <c r="Q23" i="1"/>
  <c r="N23" i="1"/>
  <c r="T23" i="1" s="1"/>
  <c r="M23" i="1"/>
  <c r="S23" i="1" s="1"/>
  <c r="L23" i="1"/>
  <c r="K23" i="1"/>
  <c r="J23" i="1"/>
  <c r="P23" i="1" s="1"/>
  <c r="R22" i="1"/>
  <c r="Q22" i="1"/>
  <c r="N22" i="1"/>
  <c r="T22" i="1" s="1"/>
  <c r="M22" i="1"/>
  <c r="S22" i="1" s="1"/>
  <c r="L22" i="1"/>
  <c r="K22" i="1"/>
  <c r="J22" i="1"/>
  <c r="P22" i="1" s="1"/>
  <c r="R21" i="1"/>
  <c r="Q21" i="1"/>
  <c r="N21" i="1"/>
  <c r="T21" i="1" s="1"/>
  <c r="M21" i="1"/>
  <c r="S21" i="1" s="1"/>
  <c r="L21" i="1"/>
  <c r="K21" i="1"/>
  <c r="J21" i="1"/>
  <c r="P21" i="1" s="1"/>
  <c r="R20" i="1"/>
  <c r="Q20" i="1"/>
  <c r="N20" i="1"/>
  <c r="T20" i="1" s="1"/>
  <c r="M20" i="1"/>
  <c r="S20" i="1" s="1"/>
  <c r="L20" i="1"/>
  <c r="K20" i="1"/>
  <c r="J20" i="1"/>
  <c r="P20" i="1" s="1"/>
  <c r="R19" i="1"/>
  <c r="Q19" i="1"/>
  <c r="N19" i="1"/>
  <c r="T19" i="1" s="1"/>
  <c r="M19" i="1"/>
  <c r="S19" i="1" s="1"/>
  <c r="L19" i="1"/>
  <c r="K19" i="1"/>
  <c r="J19" i="1"/>
  <c r="P19" i="1" s="1"/>
  <c r="R18" i="1"/>
  <c r="Q18" i="1"/>
  <c r="N18" i="1"/>
  <c r="T18" i="1" s="1"/>
  <c r="M18" i="1"/>
  <c r="S18" i="1" s="1"/>
  <c r="L18" i="1"/>
  <c r="K18" i="1"/>
  <c r="J18" i="1"/>
  <c r="P18" i="1" s="1"/>
  <c r="R17" i="1"/>
  <c r="Q17" i="1"/>
  <c r="N17" i="1"/>
  <c r="T17" i="1" s="1"/>
  <c r="M17" i="1"/>
  <c r="S17" i="1" s="1"/>
  <c r="L17" i="1"/>
  <c r="K17" i="1"/>
  <c r="J17" i="1"/>
  <c r="P17" i="1" s="1"/>
  <c r="S16" i="1"/>
  <c r="R16" i="1"/>
  <c r="N16" i="1"/>
  <c r="T16" i="1" s="1"/>
  <c r="M16" i="1"/>
  <c r="L16" i="1"/>
  <c r="K16" i="1"/>
  <c r="Q16" i="1" s="1"/>
  <c r="J16" i="1"/>
  <c r="S15" i="1"/>
  <c r="R15" i="1"/>
  <c r="N15" i="1"/>
  <c r="T15" i="1" s="1"/>
  <c r="M15" i="1"/>
  <c r="L15" i="1"/>
  <c r="K15" i="1"/>
  <c r="Q15" i="1" s="1"/>
  <c r="J15" i="1"/>
  <c r="S14" i="1"/>
  <c r="R14" i="1"/>
  <c r="N14" i="1"/>
  <c r="T14" i="1" s="1"/>
  <c r="M14" i="1"/>
  <c r="L14" i="1"/>
  <c r="K14" i="1"/>
  <c r="Q14" i="1" s="1"/>
  <c r="J14" i="1"/>
  <c r="S13" i="1"/>
  <c r="R13" i="1"/>
  <c r="N13" i="1"/>
  <c r="T13" i="1" s="1"/>
  <c r="M13" i="1"/>
  <c r="L13" i="1"/>
  <c r="K13" i="1"/>
  <c r="Q13" i="1" s="1"/>
  <c r="J13" i="1"/>
  <c r="S12" i="1"/>
  <c r="R12" i="1"/>
  <c r="N12" i="1"/>
  <c r="T12" i="1" s="1"/>
  <c r="M12" i="1"/>
  <c r="L12" i="1"/>
  <c r="K12" i="1"/>
  <c r="Q12" i="1" s="1"/>
  <c r="J12" i="1"/>
  <c r="S11" i="1"/>
  <c r="R11" i="1"/>
  <c r="N11" i="1"/>
  <c r="T11" i="1" s="1"/>
  <c r="M11" i="1"/>
  <c r="L11" i="1"/>
  <c r="K11" i="1"/>
  <c r="Q11" i="1" s="1"/>
  <c r="J11" i="1"/>
  <c r="S10" i="1"/>
  <c r="R10" i="1"/>
  <c r="N10" i="1"/>
  <c r="T10" i="1" s="1"/>
  <c r="M10" i="1"/>
  <c r="L10" i="1"/>
  <c r="K10" i="1"/>
  <c r="Q10" i="1" s="1"/>
  <c r="J10" i="1"/>
  <c r="S9" i="1"/>
  <c r="R9" i="1"/>
  <c r="N9" i="1"/>
  <c r="T9" i="1" s="1"/>
  <c r="M9" i="1"/>
  <c r="L9" i="1"/>
  <c r="K9" i="1"/>
  <c r="Q9" i="1" s="1"/>
  <c r="J9" i="1"/>
  <c r="S8" i="1"/>
  <c r="R8" i="1"/>
  <c r="N8" i="1"/>
  <c r="T8" i="1" s="1"/>
  <c r="M8" i="1"/>
  <c r="L8" i="1"/>
  <c r="K8" i="1"/>
  <c r="Q8" i="1" s="1"/>
  <c r="J8" i="1"/>
  <c r="S7" i="1"/>
  <c r="R7" i="1"/>
  <c r="N7" i="1"/>
  <c r="T7" i="1" s="1"/>
  <c r="M7" i="1"/>
  <c r="L7" i="1"/>
  <c r="K7" i="1"/>
  <c r="Q7" i="1" s="1"/>
  <c r="J7" i="1"/>
  <c r="S6" i="1"/>
  <c r="R6" i="1"/>
  <c r="N6" i="1"/>
  <c r="T6" i="1" s="1"/>
  <c r="M6" i="1"/>
  <c r="L6" i="1"/>
  <c r="K6" i="1"/>
  <c r="Q6" i="1" s="1"/>
  <c r="J6" i="1"/>
  <c r="S5" i="1"/>
  <c r="R5" i="1"/>
  <c r="N5" i="1"/>
  <c r="T5" i="1" s="1"/>
  <c r="M5" i="1"/>
  <c r="L5" i="1"/>
  <c r="K5" i="1"/>
  <c r="Q5" i="1" s="1"/>
  <c r="J5" i="1"/>
  <c r="S4" i="1"/>
  <c r="R4" i="1"/>
  <c r="N4" i="1"/>
  <c r="T4" i="1" s="1"/>
  <c r="M4" i="1"/>
  <c r="L4" i="1"/>
  <c r="K4" i="1"/>
  <c r="Q4" i="1" s="1"/>
  <c r="J4" i="1"/>
  <c r="S3" i="1"/>
  <c r="R3" i="1"/>
  <c r="N3" i="1"/>
  <c r="T3" i="1" s="1"/>
  <c r="M3" i="1"/>
  <c r="L3" i="1"/>
  <c r="K3" i="1"/>
  <c r="Q3" i="1" s="1"/>
  <c r="J3" i="1"/>
  <c r="P4" i="1" l="1"/>
  <c r="O4" i="1"/>
  <c r="U4" i="1" s="1"/>
  <c r="P8" i="1"/>
  <c r="O8" i="1"/>
  <c r="U8" i="1" s="1"/>
  <c r="O10" i="1"/>
  <c r="U10" i="1" s="1"/>
  <c r="P10" i="1"/>
  <c r="O14" i="1"/>
  <c r="U14" i="1" s="1"/>
  <c r="P14" i="1"/>
  <c r="P6" i="1"/>
  <c r="O6" i="1"/>
  <c r="U6" i="1" s="1"/>
  <c r="O12" i="1"/>
  <c r="U12" i="1" s="1"/>
  <c r="P12" i="1"/>
  <c r="O16" i="1"/>
  <c r="U16" i="1" s="1"/>
  <c r="P16" i="1"/>
  <c r="O3" i="1"/>
  <c r="U3" i="1" s="1"/>
  <c r="P3" i="1"/>
  <c r="P5" i="1"/>
  <c r="O5" i="1"/>
  <c r="U5" i="1" s="1"/>
  <c r="O7" i="1"/>
  <c r="U7" i="1" s="1"/>
  <c r="P7" i="1"/>
  <c r="P9" i="1"/>
  <c r="O9" i="1"/>
  <c r="U9" i="1" s="1"/>
  <c r="O11" i="1"/>
  <c r="U11" i="1" s="1"/>
  <c r="P11" i="1"/>
  <c r="P13" i="1"/>
  <c r="O13" i="1"/>
  <c r="U13" i="1" s="1"/>
  <c r="O15" i="1"/>
  <c r="U15" i="1" s="1"/>
  <c r="P15" i="1"/>
  <c r="P138" i="1"/>
  <c r="O138" i="1"/>
  <c r="U138" i="1" s="1"/>
  <c r="P146" i="1"/>
  <c r="O146" i="1"/>
  <c r="U146" i="1" s="1"/>
  <c r="P154" i="1"/>
  <c r="O154" i="1"/>
  <c r="U154" i="1" s="1"/>
  <c r="P162" i="1"/>
  <c r="O162" i="1"/>
  <c r="U162" i="1" s="1"/>
  <c r="P329" i="1"/>
  <c r="O329" i="1"/>
  <c r="U329" i="1" s="1"/>
  <c r="P137" i="1"/>
  <c r="O137" i="1"/>
  <c r="U137" i="1" s="1"/>
  <c r="P141" i="1"/>
  <c r="O141" i="1"/>
  <c r="U141" i="1" s="1"/>
  <c r="P145" i="1"/>
  <c r="O145" i="1"/>
  <c r="U145" i="1" s="1"/>
  <c r="P149" i="1"/>
  <c r="O149" i="1"/>
  <c r="U149" i="1" s="1"/>
  <c r="P153" i="1"/>
  <c r="O153" i="1"/>
  <c r="U153" i="1" s="1"/>
  <c r="P157" i="1"/>
  <c r="O157" i="1"/>
  <c r="U157" i="1" s="1"/>
  <c r="P161" i="1"/>
  <c r="O161" i="1"/>
  <c r="U161" i="1" s="1"/>
  <c r="O17" i="1"/>
  <c r="U17" i="1" s="1"/>
  <c r="O18" i="1"/>
  <c r="U18" i="1" s="1"/>
  <c r="O19" i="1"/>
  <c r="U19" i="1" s="1"/>
  <c r="O20" i="1"/>
  <c r="U20" i="1" s="1"/>
  <c r="O21" i="1"/>
  <c r="U21" i="1" s="1"/>
  <c r="O22" i="1"/>
  <c r="U22" i="1" s="1"/>
  <c r="O23" i="1"/>
  <c r="U23" i="1" s="1"/>
  <c r="O24" i="1"/>
  <c r="U24" i="1" s="1"/>
  <c r="O25" i="1"/>
  <c r="U25" i="1" s="1"/>
  <c r="O26" i="1"/>
  <c r="U26" i="1" s="1"/>
  <c r="O27" i="1"/>
  <c r="U27" i="1" s="1"/>
  <c r="O28" i="1"/>
  <c r="U28" i="1" s="1"/>
  <c r="O29" i="1"/>
  <c r="U29" i="1" s="1"/>
  <c r="O30" i="1"/>
  <c r="U30" i="1" s="1"/>
  <c r="O31" i="1"/>
  <c r="U31" i="1" s="1"/>
  <c r="O32" i="1"/>
  <c r="U32" i="1" s="1"/>
  <c r="O33" i="1"/>
  <c r="U33" i="1" s="1"/>
  <c r="O34" i="1"/>
  <c r="U34" i="1" s="1"/>
  <c r="O35" i="1"/>
  <c r="U35" i="1" s="1"/>
  <c r="O36" i="1"/>
  <c r="U36" i="1" s="1"/>
  <c r="O37" i="1"/>
  <c r="U37" i="1" s="1"/>
  <c r="O38" i="1"/>
  <c r="U38" i="1" s="1"/>
  <c r="O39" i="1"/>
  <c r="U39" i="1" s="1"/>
  <c r="O40" i="1"/>
  <c r="U40" i="1" s="1"/>
  <c r="O41" i="1"/>
  <c r="U41" i="1" s="1"/>
  <c r="O42" i="1"/>
  <c r="U42" i="1" s="1"/>
  <c r="O43" i="1"/>
  <c r="U43" i="1" s="1"/>
  <c r="O44" i="1"/>
  <c r="U44" i="1" s="1"/>
  <c r="O45" i="1"/>
  <c r="U45" i="1" s="1"/>
  <c r="O46" i="1"/>
  <c r="U46" i="1" s="1"/>
  <c r="O47" i="1"/>
  <c r="U47" i="1" s="1"/>
  <c r="O48" i="1"/>
  <c r="U48" i="1" s="1"/>
  <c r="O49" i="1"/>
  <c r="U49" i="1" s="1"/>
  <c r="O50" i="1"/>
  <c r="U50" i="1" s="1"/>
  <c r="O51" i="1"/>
  <c r="U51" i="1" s="1"/>
  <c r="P136" i="1"/>
  <c r="O136" i="1"/>
  <c r="U136" i="1" s="1"/>
  <c r="P140" i="1"/>
  <c r="O140" i="1"/>
  <c r="U140" i="1" s="1"/>
  <c r="P144" i="1"/>
  <c r="O144" i="1"/>
  <c r="U144" i="1" s="1"/>
  <c r="P148" i="1"/>
  <c r="O148" i="1"/>
  <c r="U148" i="1" s="1"/>
  <c r="P152" i="1"/>
  <c r="O152" i="1"/>
  <c r="U152" i="1" s="1"/>
  <c r="P156" i="1"/>
  <c r="O156" i="1"/>
  <c r="U156" i="1" s="1"/>
  <c r="P160" i="1"/>
  <c r="O160" i="1"/>
  <c r="U160" i="1" s="1"/>
  <c r="P180" i="1"/>
  <c r="O180" i="1"/>
  <c r="U180" i="1" s="1"/>
  <c r="P184" i="1"/>
  <c r="O184" i="1"/>
  <c r="U184" i="1" s="1"/>
  <c r="P188" i="1"/>
  <c r="O188" i="1"/>
  <c r="U188" i="1" s="1"/>
  <c r="P192" i="1"/>
  <c r="O192" i="1"/>
  <c r="U192" i="1" s="1"/>
  <c r="P196" i="1"/>
  <c r="O196" i="1"/>
  <c r="U196" i="1" s="1"/>
  <c r="P200" i="1"/>
  <c r="O200" i="1"/>
  <c r="U200" i="1" s="1"/>
  <c r="P204" i="1"/>
  <c r="O204" i="1"/>
  <c r="U204" i="1" s="1"/>
  <c r="P208" i="1"/>
  <c r="O208" i="1"/>
  <c r="U208" i="1" s="1"/>
  <c r="P212" i="1"/>
  <c r="O212" i="1"/>
  <c r="U212" i="1" s="1"/>
  <c r="P142" i="1"/>
  <c r="O142" i="1"/>
  <c r="U142" i="1" s="1"/>
  <c r="P150" i="1"/>
  <c r="O150" i="1"/>
  <c r="U150" i="1" s="1"/>
  <c r="P158" i="1"/>
  <c r="O158" i="1"/>
  <c r="U158" i="1" s="1"/>
  <c r="O229" i="1"/>
  <c r="U229" i="1" s="1"/>
  <c r="P333" i="1"/>
  <c r="O333" i="1"/>
  <c r="U333" i="1" s="1"/>
  <c r="P337" i="1"/>
  <c r="O337" i="1"/>
  <c r="U337" i="1" s="1"/>
  <c r="P340" i="1"/>
  <c r="O340" i="1"/>
  <c r="U340" i="1" s="1"/>
  <c r="P342" i="1"/>
  <c r="O342" i="1"/>
  <c r="U342" i="1" s="1"/>
  <c r="P344" i="1"/>
  <c r="O344" i="1"/>
  <c r="U344" i="1" s="1"/>
  <c r="P346" i="1"/>
  <c r="O346" i="1"/>
  <c r="U346" i="1" s="1"/>
  <c r="P348" i="1"/>
  <c r="O348" i="1"/>
  <c r="U348" i="1" s="1"/>
  <c r="P350" i="1"/>
  <c r="O350" i="1"/>
  <c r="U350" i="1" s="1"/>
  <c r="P52" i="1"/>
  <c r="O52" i="1"/>
  <c r="U52" i="1" s="1"/>
  <c r="P53" i="1"/>
  <c r="O53" i="1"/>
  <c r="U53" i="1" s="1"/>
  <c r="P54" i="1"/>
  <c r="O54" i="1"/>
  <c r="U54" i="1" s="1"/>
  <c r="P55" i="1"/>
  <c r="O55" i="1"/>
  <c r="U55" i="1" s="1"/>
  <c r="P56" i="1"/>
  <c r="O56" i="1"/>
  <c r="U56" i="1" s="1"/>
  <c r="P57" i="1"/>
  <c r="O57" i="1"/>
  <c r="U57" i="1" s="1"/>
  <c r="P58" i="1"/>
  <c r="O58" i="1"/>
  <c r="U58" i="1" s="1"/>
  <c r="P59" i="1"/>
  <c r="O59" i="1"/>
  <c r="U59" i="1" s="1"/>
  <c r="P60" i="1"/>
  <c r="O60" i="1"/>
  <c r="U60" i="1" s="1"/>
  <c r="P61" i="1"/>
  <c r="O61" i="1"/>
  <c r="U61" i="1" s="1"/>
  <c r="P62" i="1"/>
  <c r="O62" i="1"/>
  <c r="U62" i="1" s="1"/>
  <c r="P63" i="1"/>
  <c r="O63" i="1"/>
  <c r="U63" i="1" s="1"/>
  <c r="P64" i="1"/>
  <c r="O64" i="1"/>
  <c r="U64" i="1" s="1"/>
  <c r="P65" i="1"/>
  <c r="O65" i="1"/>
  <c r="U65" i="1" s="1"/>
  <c r="P66" i="1"/>
  <c r="O66" i="1"/>
  <c r="U66" i="1" s="1"/>
  <c r="P67" i="1"/>
  <c r="O67" i="1"/>
  <c r="U67" i="1" s="1"/>
  <c r="P68" i="1"/>
  <c r="O68" i="1"/>
  <c r="U68" i="1" s="1"/>
  <c r="P69" i="1"/>
  <c r="O69" i="1"/>
  <c r="U69" i="1" s="1"/>
  <c r="P70" i="1"/>
  <c r="O70" i="1"/>
  <c r="U70" i="1" s="1"/>
  <c r="P71" i="1"/>
  <c r="O71" i="1"/>
  <c r="U71" i="1" s="1"/>
  <c r="P72" i="1"/>
  <c r="O72" i="1"/>
  <c r="U72" i="1" s="1"/>
  <c r="P73" i="1"/>
  <c r="O73" i="1"/>
  <c r="U73" i="1" s="1"/>
  <c r="P74" i="1"/>
  <c r="O74" i="1"/>
  <c r="U74" i="1" s="1"/>
  <c r="P75" i="1"/>
  <c r="O75" i="1"/>
  <c r="U75" i="1" s="1"/>
  <c r="P76" i="1"/>
  <c r="O76" i="1"/>
  <c r="U76" i="1" s="1"/>
  <c r="P77" i="1"/>
  <c r="O77" i="1"/>
  <c r="U77" i="1" s="1"/>
  <c r="P78" i="1"/>
  <c r="O78" i="1"/>
  <c r="U78" i="1" s="1"/>
  <c r="P79" i="1"/>
  <c r="O79" i="1"/>
  <c r="U79" i="1" s="1"/>
  <c r="P80" i="1"/>
  <c r="O80" i="1"/>
  <c r="U80" i="1" s="1"/>
  <c r="P81" i="1"/>
  <c r="O81" i="1"/>
  <c r="U81" i="1" s="1"/>
  <c r="P82" i="1"/>
  <c r="O82" i="1"/>
  <c r="U82" i="1" s="1"/>
  <c r="P83" i="1"/>
  <c r="O83" i="1"/>
  <c r="U83" i="1" s="1"/>
  <c r="P84" i="1"/>
  <c r="O84" i="1"/>
  <c r="U84" i="1" s="1"/>
  <c r="P85" i="1"/>
  <c r="O85" i="1"/>
  <c r="U85" i="1" s="1"/>
  <c r="P86" i="1"/>
  <c r="O86" i="1"/>
  <c r="U86" i="1" s="1"/>
  <c r="P87" i="1"/>
  <c r="O87" i="1"/>
  <c r="U87" i="1" s="1"/>
  <c r="P88" i="1"/>
  <c r="O88" i="1"/>
  <c r="U88" i="1" s="1"/>
  <c r="P89" i="1"/>
  <c r="O89" i="1"/>
  <c r="U89" i="1" s="1"/>
  <c r="P90" i="1"/>
  <c r="O90" i="1"/>
  <c r="U90" i="1" s="1"/>
  <c r="P91" i="1"/>
  <c r="O91" i="1"/>
  <c r="U91" i="1" s="1"/>
  <c r="P92" i="1"/>
  <c r="O92" i="1"/>
  <c r="U92" i="1" s="1"/>
  <c r="P93" i="1"/>
  <c r="O93" i="1"/>
  <c r="U93" i="1" s="1"/>
  <c r="P94" i="1"/>
  <c r="O94" i="1"/>
  <c r="U94" i="1" s="1"/>
  <c r="P95" i="1"/>
  <c r="O95" i="1"/>
  <c r="U95" i="1" s="1"/>
  <c r="P96" i="1"/>
  <c r="O96" i="1"/>
  <c r="U96" i="1" s="1"/>
  <c r="P97" i="1"/>
  <c r="O97" i="1"/>
  <c r="U97" i="1" s="1"/>
  <c r="P98" i="1"/>
  <c r="O98" i="1"/>
  <c r="U98" i="1" s="1"/>
  <c r="P99" i="1"/>
  <c r="O99" i="1"/>
  <c r="U99" i="1" s="1"/>
  <c r="P100" i="1"/>
  <c r="O100" i="1"/>
  <c r="U100" i="1" s="1"/>
  <c r="P101" i="1"/>
  <c r="O101" i="1"/>
  <c r="U101" i="1" s="1"/>
  <c r="P102" i="1"/>
  <c r="O102" i="1"/>
  <c r="U102" i="1" s="1"/>
  <c r="P103" i="1"/>
  <c r="O103" i="1"/>
  <c r="U103" i="1" s="1"/>
  <c r="P104" i="1"/>
  <c r="O104" i="1"/>
  <c r="U104" i="1" s="1"/>
  <c r="P105" i="1"/>
  <c r="O105" i="1"/>
  <c r="U105" i="1" s="1"/>
  <c r="P106" i="1"/>
  <c r="O106" i="1"/>
  <c r="U106" i="1" s="1"/>
  <c r="P107" i="1"/>
  <c r="O107" i="1"/>
  <c r="U107" i="1" s="1"/>
  <c r="P108" i="1"/>
  <c r="O108" i="1"/>
  <c r="U108" i="1" s="1"/>
  <c r="P109" i="1"/>
  <c r="O109" i="1"/>
  <c r="U109" i="1" s="1"/>
  <c r="P110" i="1"/>
  <c r="O110" i="1"/>
  <c r="U110" i="1" s="1"/>
  <c r="P111" i="1"/>
  <c r="O111" i="1"/>
  <c r="U111" i="1" s="1"/>
  <c r="P112" i="1"/>
  <c r="O112" i="1"/>
  <c r="U112" i="1" s="1"/>
  <c r="P113" i="1"/>
  <c r="O113" i="1"/>
  <c r="U113" i="1" s="1"/>
  <c r="P114" i="1"/>
  <c r="O114" i="1"/>
  <c r="U114" i="1" s="1"/>
  <c r="P115" i="1"/>
  <c r="O115" i="1"/>
  <c r="U115" i="1" s="1"/>
  <c r="P116" i="1"/>
  <c r="O116" i="1"/>
  <c r="U116" i="1" s="1"/>
  <c r="P117" i="1"/>
  <c r="O117" i="1"/>
  <c r="U117" i="1" s="1"/>
  <c r="P118" i="1"/>
  <c r="O118" i="1"/>
  <c r="U118" i="1" s="1"/>
  <c r="P119" i="1"/>
  <c r="O119" i="1"/>
  <c r="U119" i="1" s="1"/>
  <c r="P120" i="1"/>
  <c r="O120" i="1"/>
  <c r="U120" i="1" s="1"/>
  <c r="P121" i="1"/>
  <c r="O121" i="1"/>
  <c r="U121" i="1" s="1"/>
  <c r="P122" i="1"/>
  <c r="O122" i="1"/>
  <c r="U122" i="1" s="1"/>
  <c r="P123" i="1"/>
  <c r="O123" i="1"/>
  <c r="U123" i="1" s="1"/>
  <c r="P124" i="1"/>
  <c r="O124" i="1"/>
  <c r="U124" i="1" s="1"/>
  <c r="P125" i="1"/>
  <c r="O125" i="1"/>
  <c r="U125" i="1" s="1"/>
  <c r="P126" i="1"/>
  <c r="O126" i="1"/>
  <c r="U126" i="1" s="1"/>
  <c r="P127" i="1"/>
  <c r="O127" i="1"/>
  <c r="U127" i="1" s="1"/>
  <c r="P128" i="1"/>
  <c r="O128" i="1"/>
  <c r="U128" i="1" s="1"/>
  <c r="P129" i="1"/>
  <c r="O129" i="1"/>
  <c r="U129" i="1" s="1"/>
  <c r="P130" i="1"/>
  <c r="O130" i="1"/>
  <c r="U130" i="1" s="1"/>
  <c r="P131" i="1"/>
  <c r="O131" i="1"/>
  <c r="U131" i="1" s="1"/>
  <c r="P132" i="1"/>
  <c r="O132" i="1"/>
  <c r="U132" i="1" s="1"/>
  <c r="P133" i="1"/>
  <c r="O133" i="1"/>
  <c r="U133" i="1" s="1"/>
  <c r="P134" i="1"/>
  <c r="O134" i="1"/>
  <c r="U134" i="1" s="1"/>
  <c r="P135" i="1"/>
  <c r="O135" i="1"/>
  <c r="U135" i="1" s="1"/>
  <c r="P139" i="1"/>
  <c r="O139" i="1"/>
  <c r="U139" i="1" s="1"/>
  <c r="P143" i="1"/>
  <c r="O143" i="1"/>
  <c r="U143" i="1" s="1"/>
  <c r="P147" i="1"/>
  <c r="O147" i="1"/>
  <c r="U147" i="1" s="1"/>
  <c r="P151" i="1"/>
  <c r="O151" i="1"/>
  <c r="U151" i="1" s="1"/>
  <c r="P155" i="1"/>
  <c r="O155" i="1"/>
  <c r="U155" i="1" s="1"/>
  <c r="P159" i="1"/>
  <c r="O159" i="1"/>
  <c r="U159" i="1" s="1"/>
  <c r="P163" i="1"/>
  <c r="O163" i="1"/>
  <c r="U163" i="1" s="1"/>
  <c r="P179" i="1"/>
  <c r="O179" i="1"/>
  <c r="U179" i="1" s="1"/>
  <c r="P183" i="1"/>
  <c r="O183" i="1"/>
  <c r="U183" i="1" s="1"/>
  <c r="P187" i="1"/>
  <c r="O187" i="1"/>
  <c r="U187" i="1" s="1"/>
  <c r="P191" i="1"/>
  <c r="O191" i="1"/>
  <c r="U191" i="1" s="1"/>
  <c r="P195" i="1"/>
  <c r="O195" i="1"/>
  <c r="U195" i="1" s="1"/>
  <c r="P199" i="1"/>
  <c r="O199" i="1"/>
  <c r="U199" i="1" s="1"/>
  <c r="P203" i="1"/>
  <c r="O203" i="1"/>
  <c r="U203" i="1" s="1"/>
  <c r="P207" i="1"/>
  <c r="O207" i="1"/>
  <c r="U207" i="1" s="1"/>
  <c r="P211" i="1"/>
  <c r="O211" i="1"/>
  <c r="U211" i="1" s="1"/>
  <c r="O233" i="1"/>
  <c r="U233" i="1" s="1"/>
  <c r="O164" i="1"/>
  <c r="U164" i="1" s="1"/>
  <c r="O165" i="1"/>
  <c r="U165" i="1" s="1"/>
  <c r="O166" i="1"/>
  <c r="U166" i="1" s="1"/>
  <c r="O167" i="1"/>
  <c r="U167" i="1" s="1"/>
  <c r="O168" i="1"/>
  <c r="U168" i="1" s="1"/>
  <c r="O169" i="1"/>
  <c r="U169" i="1" s="1"/>
  <c r="O170" i="1"/>
  <c r="U170" i="1" s="1"/>
  <c r="O171" i="1"/>
  <c r="U171" i="1" s="1"/>
  <c r="O172" i="1"/>
  <c r="U172" i="1" s="1"/>
  <c r="O173" i="1"/>
  <c r="U173" i="1" s="1"/>
  <c r="O174" i="1"/>
  <c r="U174" i="1" s="1"/>
  <c r="O175" i="1"/>
  <c r="U175" i="1" s="1"/>
  <c r="O176" i="1"/>
  <c r="U176" i="1" s="1"/>
  <c r="O177" i="1"/>
  <c r="U177" i="1" s="1"/>
  <c r="O178" i="1"/>
  <c r="U178" i="1" s="1"/>
  <c r="P182" i="1"/>
  <c r="O182" i="1"/>
  <c r="U182" i="1" s="1"/>
  <c r="P186" i="1"/>
  <c r="O186" i="1"/>
  <c r="U186" i="1" s="1"/>
  <c r="P190" i="1"/>
  <c r="O190" i="1"/>
  <c r="U190" i="1" s="1"/>
  <c r="P194" i="1"/>
  <c r="O194" i="1"/>
  <c r="U194" i="1" s="1"/>
  <c r="P198" i="1"/>
  <c r="O198" i="1"/>
  <c r="U198" i="1" s="1"/>
  <c r="P202" i="1"/>
  <c r="O202" i="1"/>
  <c r="U202" i="1" s="1"/>
  <c r="P206" i="1"/>
  <c r="O206" i="1"/>
  <c r="U206" i="1" s="1"/>
  <c r="P210" i="1"/>
  <c r="O210" i="1"/>
  <c r="U210" i="1" s="1"/>
  <c r="P181" i="1"/>
  <c r="O181" i="1"/>
  <c r="U181" i="1" s="1"/>
  <c r="P185" i="1"/>
  <c r="O185" i="1"/>
  <c r="U185" i="1" s="1"/>
  <c r="P189" i="1"/>
  <c r="O189" i="1"/>
  <c r="U189" i="1" s="1"/>
  <c r="P193" i="1"/>
  <c r="O193" i="1"/>
  <c r="U193" i="1" s="1"/>
  <c r="P197" i="1"/>
  <c r="O197" i="1"/>
  <c r="U197" i="1" s="1"/>
  <c r="P201" i="1"/>
  <c r="O201" i="1"/>
  <c r="U201" i="1" s="1"/>
  <c r="P205" i="1"/>
  <c r="O205" i="1"/>
  <c r="U205" i="1" s="1"/>
  <c r="P209" i="1"/>
  <c r="O209" i="1"/>
  <c r="U209" i="1" s="1"/>
  <c r="P213" i="1"/>
  <c r="O213" i="1"/>
  <c r="U213" i="1" s="1"/>
  <c r="O214" i="1"/>
  <c r="U214" i="1" s="1"/>
  <c r="O216" i="1"/>
  <c r="U216" i="1" s="1"/>
  <c r="O218" i="1"/>
  <c r="U218" i="1" s="1"/>
  <c r="O220" i="1"/>
  <c r="U220" i="1" s="1"/>
  <c r="O222" i="1"/>
  <c r="U222" i="1" s="1"/>
  <c r="O225" i="1"/>
  <c r="U225" i="1" s="1"/>
  <c r="O226" i="1"/>
  <c r="U226" i="1" s="1"/>
  <c r="O230" i="1"/>
  <c r="U230" i="1" s="1"/>
  <c r="O234" i="1"/>
  <c r="U234" i="1" s="1"/>
  <c r="Q234" i="1"/>
  <c r="O240" i="1"/>
  <c r="U240" i="1" s="1"/>
  <c r="P240" i="1"/>
  <c r="O215" i="1"/>
  <c r="U215" i="1" s="1"/>
  <c r="O217" i="1"/>
  <c r="U217" i="1" s="1"/>
  <c r="O219" i="1"/>
  <c r="U219" i="1" s="1"/>
  <c r="O221" i="1"/>
  <c r="U221" i="1" s="1"/>
  <c r="O223" i="1"/>
  <c r="U223" i="1" s="1"/>
  <c r="O227" i="1"/>
  <c r="U227" i="1" s="1"/>
  <c r="O231" i="1"/>
  <c r="U231" i="1" s="1"/>
  <c r="O238" i="1"/>
  <c r="U238" i="1" s="1"/>
  <c r="P238" i="1"/>
  <c r="O224" i="1"/>
  <c r="U224" i="1" s="1"/>
  <c r="O228" i="1"/>
  <c r="U228" i="1" s="1"/>
  <c r="O232" i="1"/>
  <c r="U232" i="1" s="1"/>
  <c r="O236" i="1"/>
  <c r="U236" i="1" s="1"/>
  <c r="P236" i="1"/>
  <c r="O241" i="1"/>
  <c r="U241" i="1" s="1"/>
  <c r="O245" i="1"/>
  <c r="U245" i="1" s="1"/>
  <c r="O249" i="1"/>
  <c r="U249" i="1" s="1"/>
  <c r="O253" i="1"/>
  <c r="U253" i="1" s="1"/>
  <c r="O257" i="1"/>
  <c r="U257" i="1" s="1"/>
  <c r="O261" i="1"/>
  <c r="U261" i="1" s="1"/>
  <c r="O265" i="1"/>
  <c r="U265" i="1" s="1"/>
  <c r="O269" i="1"/>
  <c r="U269" i="1" s="1"/>
  <c r="O273" i="1"/>
  <c r="U273" i="1" s="1"/>
  <c r="O277" i="1"/>
  <c r="U277" i="1" s="1"/>
  <c r="O281" i="1"/>
  <c r="U281" i="1" s="1"/>
  <c r="O284" i="1"/>
  <c r="U284" i="1" s="1"/>
  <c r="O288" i="1"/>
  <c r="U288" i="1" s="1"/>
  <c r="O292" i="1"/>
  <c r="U292" i="1" s="1"/>
  <c r="O296" i="1"/>
  <c r="U296" i="1" s="1"/>
  <c r="O300" i="1"/>
  <c r="U300" i="1" s="1"/>
  <c r="O304" i="1"/>
  <c r="U304" i="1" s="1"/>
  <c r="O235" i="1"/>
  <c r="U235" i="1" s="1"/>
  <c r="O237" i="1"/>
  <c r="U237" i="1" s="1"/>
  <c r="O239" i="1"/>
  <c r="U239" i="1" s="1"/>
  <c r="O242" i="1"/>
  <c r="U242" i="1" s="1"/>
  <c r="O246" i="1"/>
  <c r="U246" i="1" s="1"/>
  <c r="O250" i="1"/>
  <c r="U250" i="1" s="1"/>
  <c r="O254" i="1"/>
  <c r="U254" i="1" s="1"/>
  <c r="O258" i="1"/>
  <c r="U258" i="1" s="1"/>
  <c r="O262" i="1"/>
  <c r="U262" i="1" s="1"/>
  <c r="O266" i="1"/>
  <c r="U266" i="1" s="1"/>
  <c r="O270" i="1"/>
  <c r="U270" i="1" s="1"/>
  <c r="O274" i="1"/>
  <c r="U274" i="1" s="1"/>
  <c r="O278" i="1"/>
  <c r="U278" i="1" s="1"/>
  <c r="O282" i="1"/>
  <c r="U282" i="1" s="1"/>
  <c r="O285" i="1"/>
  <c r="U285" i="1" s="1"/>
  <c r="O289" i="1"/>
  <c r="U289" i="1" s="1"/>
  <c r="O293" i="1"/>
  <c r="U293" i="1" s="1"/>
  <c r="O297" i="1"/>
  <c r="U297" i="1" s="1"/>
  <c r="O301" i="1"/>
  <c r="U301" i="1" s="1"/>
  <c r="O305" i="1"/>
  <c r="U305" i="1" s="1"/>
  <c r="O309" i="1"/>
  <c r="U309" i="1" s="1"/>
  <c r="O302" i="1"/>
  <c r="U302" i="1" s="1"/>
  <c r="O306" i="1"/>
  <c r="U306" i="1" s="1"/>
  <c r="P328" i="1"/>
  <c r="O328" i="1"/>
  <c r="U328" i="1" s="1"/>
  <c r="P332" i="1"/>
  <c r="O332" i="1"/>
  <c r="U332" i="1" s="1"/>
  <c r="P336" i="1"/>
  <c r="O336" i="1"/>
  <c r="U336" i="1" s="1"/>
  <c r="P331" i="1"/>
  <c r="O331" i="1"/>
  <c r="U331" i="1" s="1"/>
  <c r="P335" i="1"/>
  <c r="O335" i="1"/>
  <c r="U335" i="1" s="1"/>
  <c r="P339" i="1"/>
  <c r="O339" i="1"/>
  <c r="U339" i="1" s="1"/>
  <c r="P341" i="1"/>
  <c r="O341" i="1"/>
  <c r="U341" i="1" s="1"/>
  <c r="P343" i="1"/>
  <c r="O343" i="1"/>
  <c r="U343" i="1" s="1"/>
  <c r="P345" i="1"/>
  <c r="O345" i="1"/>
  <c r="U345" i="1" s="1"/>
  <c r="P347" i="1"/>
  <c r="O347" i="1"/>
  <c r="U347" i="1" s="1"/>
  <c r="P349" i="1"/>
  <c r="O349" i="1"/>
  <c r="U349" i="1" s="1"/>
  <c r="P351" i="1"/>
  <c r="O351" i="1"/>
  <c r="U351" i="1" s="1"/>
  <c r="P310" i="1"/>
  <c r="O310" i="1"/>
  <c r="U310" i="1" s="1"/>
  <c r="P311" i="1"/>
  <c r="O311" i="1"/>
  <c r="U311" i="1" s="1"/>
  <c r="P312" i="1"/>
  <c r="O312" i="1"/>
  <c r="U312" i="1" s="1"/>
  <c r="P313" i="1"/>
  <c r="O313" i="1"/>
  <c r="U313" i="1" s="1"/>
  <c r="P314" i="1"/>
  <c r="O314" i="1"/>
  <c r="U314" i="1" s="1"/>
  <c r="P315" i="1"/>
  <c r="O315" i="1"/>
  <c r="U315" i="1" s="1"/>
  <c r="P316" i="1"/>
  <c r="O316" i="1"/>
  <c r="U316" i="1" s="1"/>
  <c r="P317" i="1"/>
  <c r="O317" i="1"/>
  <c r="U317" i="1" s="1"/>
  <c r="P318" i="1"/>
  <c r="O318" i="1"/>
  <c r="U318" i="1" s="1"/>
  <c r="P319" i="1"/>
  <c r="O319" i="1"/>
  <c r="U319" i="1" s="1"/>
  <c r="P320" i="1"/>
  <c r="O320" i="1"/>
  <c r="U320" i="1" s="1"/>
  <c r="P321" i="1"/>
  <c r="O321" i="1"/>
  <c r="U321" i="1" s="1"/>
  <c r="P322" i="1"/>
  <c r="O322" i="1"/>
  <c r="U322" i="1" s="1"/>
  <c r="P323" i="1"/>
  <c r="O323" i="1"/>
  <c r="U323" i="1" s="1"/>
  <c r="P324" i="1"/>
  <c r="O324" i="1"/>
  <c r="U324" i="1" s="1"/>
  <c r="P330" i="1"/>
  <c r="O330" i="1"/>
  <c r="U330" i="1" s="1"/>
  <c r="P334" i="1"/>
  <c r="O334" i="1"/>
  <c r="U334" i="1" s="1"/>
  <c r="P338" i="1"/>
  <c r="O338" i="1"/>
  <c r="U338" i="1" s="1"/>
  <c r="O327" i="1"/>
  <c r="U327" i="1" s="1"/>
  <c r="O325" i="1"/>
  <c r="U325" i="1" s="1"/>
  <c r="O326" i="1"/>
  <c r="U326" i="1" s="1"/>
</calcChain>
</file>

<file path=xl/sharedStrings.xml><?xml version="1.0" encoding="utf-8"?>
<sst xmlns="http://schemas.openxmlformats.org/spreadsheetml/2006/main" count="710" uniqueCount="395">
  <si>
    <t>Testy</t>
  </si>
  <si>
    <t>Body</t>
  </si>
  <si>
    <t>Kategorie hráče</t>
  </si>
  <si>
    <t xml:space="preserve"> </t>
  </si>
  <si>
    <t>jméno a přijmení</t>
  </si>
  <si>
    <t>datum narození</t>
  </si>
  <si>
    <t>oddíl</t>
  </si>
  <si>
    <t>Výška</t>
  </si>
  <si>
    <t>Dosah</t>
  </si>
  <si>
    <t>VSR</t>
  </si>
  <si>
    <t>M1</t>
  </si>
  <si>
    <t>SDM</t>
  </si>
  <si>
    <t>Celkem</t>
  </si>
  <si>
    <t>Kolín</t>
  </si>
  <si>
    <t>Štrejbar Filip</t>
  </si>
  <si>
    <t>Velké Meziříčí</t>
  </si>
  <si>
    <t>Jirkov</t>
  </si>
  <si>
    <t>Strak Vojtěch</t>
  </si>
  <si>
    <t>Vol sp. Ostrava</t>
  </si>
  <si>
    <t>Havlíčkův Brod</t>
  </si>
  <si>
    <t>Janalík Šimon</t>
  </si>
  <si>
    <t>Svitavy</t>
  </si>
  <si>
    <t>Příbram</t>
  </si>
  <si>
    <t>Pětioký V.</t>
  </si>
  <si>
    <t>D.Liberec</t>
  </si>
  <si>
    <t>Odolena Voda</t>
  </si>
  <si>
    <t>Frydrych Jan</t>
  </si>
  <si>
    <t>Brno</t>
  </si>
  <si>
    <t>Horský David</t>
  </si>
  <si>
    <t>Dansport</t>
  </si>
  <si>
    <t>Letovice</t>
  </si>
  <si>
    <t>Junek Filip</t>
  </si>
  <si>
    <t>Hradec králové</t>
  </si>
  <si>
    <t>Lvi PraHa</t>
  </si>
  <si>
    <t>Motyčka Jan</t>
  </si>
  <si>
    <t>Zlín</t>
  </si>
  <si>
    <t>Krym Karel</t>
  </si>
  <si>
    <t>Znojmo</t>
  </si>
  <si>
    <t>České Budějovice</t>
  </si>
  <si>
    <t>Job Šimon</t>
  </si>
  <si>
    <t>Kladno</t>
  </si>
  <si>
    <t>Vašák Jakub</t>
  </si>
  <si>
    <t>Pupišík Hynek</t>
  </si>
  <si>
    <t>VK Brno</t>
  </si>
  <si>
    <t>Habuda Štěpán</t>
  </si>
  <si>
    <t>Rousínov</t>
  </si>
  <si>
    <t xml:space="preserve">Vigend Karel </t>
  </si>
  <si>
    <t>Blue Ostrava</t>
  </si>
  <si>
    <t>Novák Tomáš</t>
  </si>
  <si>
    <t>VK Ostrava</t>
  </si>
  <si>
    <t>Letinský Jakub</t>
  </si>
  <si>
    <t>Prosek Praha</t>
  </si>
  <si>
    <t>Kout  Kryštof</t>
  </si>
  <si>
    <t>Jelínek Lukáš</t>
  </si>
  <si>
    <t>Maršálek Jakub</t>
  </si>
  <si>
    <t>Svojanovský Mir.</t>
  </si>
  <si>
    <t>Novotný Ondřej</t>
  </si>
  <si>
    <t>odolena Voda</t>
  </si>
  <si>
    <t>Nový Jičín</t>
  </si>
  <si>
    <t>Bihun Michal</t>
  </si>
  <si>
    <t>Sova Mikuláš</t>
  </si>
  <si>
    <t>Kojetín</t>
  </si>
  <si>
    <t>Rajl Denis</t>
  </si>
  <si>
    <t>Lvi Praha</t>
  </si>
  <si>
    <t>Bartoš Vítek</t>
  </si>
  <si>
    <t>Klatovy</t>
  </si>
  <si>
    <t>Vavřín Vladimír</t>
  </si>
  <si>
    <t>VK Č. Budějovice</t>
  </si>
  <si>
    <t>Káňa Adam</t>
  </si>
  <si>
    <t>Pospíšil Jan</t>
  </si>
  <si>
    <t>Stříbrský Vojtěch</t>
  </si>
  <si>
    <t>Vavřich Vladimír</t>
  </si>
  <si>
    <t>Svoboda Jáchym</t>
  </si>
  <si>
    <t>Krauz Jan</t>
  </si>
  <si>
    <t>Pícha Tomáš</t>
  </si>
  <si>
    <t>Křestan Adam</t>
  </si>
  <si>
    <t>Váňa Adam</t>
  </si>
  <si>
    <t>Zezula Jan</t>
  </si>
  <si>
    <t>Sluka Martin</t>
  </si>
  <si>
    <t>Wiess Karel</t>
  </si>
  <si>
    <t>Skříšovský Leo</t>
  </si>
  <si>
    <t>Doubrava Matyáš</t>
  </si>
  <si>
    <t>Sarkozi Vojtěch</t>
  </si>
  <si>
    <t>Halata Filip</t>
  </si>
  <si>
    <t>Bachel Daniel</t>
  </si>
  <si>
    <t>Bludský Vítek</t>
  </si>
  <si>
    <t>Orion Praha</t>
  </si>
  <si>
    <t>Lokvenc Adam</t>
  </si>
  <si>
    <t>Vaňáč Jakub</t>
  </si>
  <si>
    <t>Adamec Jáchym</t>
  </si>
  <si>
    <t>Červinak David</t>
  </si>
  <si>
    <t>Černý Jakub</t>
  </si>
  <si>
    <t>Mikánek Maxim</t>
  </si>
  <si>
    <t>Váňa Patrik</t>
  </si>
  <si>
    <t>Hoznedr Eliáš</t>
  </si>
  <si>
    <t>Caroll D</t>
  </si>
  <si>
    <t>Menšík Matyáš</t>
  </si>
  <si>
    <t>Hanzlík Petr</t>
  </si>
  <si>
    <t>Polák M.</t>
  </si>
  <si>
    <t>Bludský Hynek</t>
  </si>
  <si>
    <t>Hanish Adam</t>
  </si>
  <si>
    <t>Karlovarsko</t>
  </si>
  <si>
    <t>Kopal Sebastián</t>
  </si>
  <si>
    <t>Meteor Praha</t>
  </si>
  <si>
    <t>Švaříček Marek</t>
  </si>
  <si>
    <t>Jirman Jakub</t>
  </si>
  <si>
    <t>Vrubel Ben</t>
  </si>
  <si>
    <t>Janda David</t>
  </si>
  <si>
    <t>Rylich Adam</t>
  </si>
  <si>
    <t>Klvaň Maxmilián</t>
  </si>
  <si>
    <t>Bartovič Alex</t>
  </si>
  <si>
    <t>Č.Krumlov</t>
  </si>
  <si>
    <t>Kubeša Ondřej</t>
  </si>
  <si>
    <t>Hanuš Jiří</t>
  </si>
  <si>
    <t>Wagner Adam</t>
  </si>
  <si>
    <t>Slováček Martin</t>
  </si>
  <si>
    <t>Mechel Richard</t>
  </si>
  <si>
    <t>Minařík Lukáš</t>
  </si>
  <si>
    <t>Špetík Tomáš</t>
  </si>
  <si>
    <t>Paleník Martin</t>
  </si>
  <si>
    <t>Správka Šimon</t>
  </si>
  <si>
    <t>Janíček Juráš</t>
  </si>
  <si>
    <t>Moravec Jan</t>
  </si>
  <si>
    <t>Miřacký Jáchym</t>
  </si>
  <si>
    <t>Talafa Jan</t>
  </si>
  <si>
    <t>Konotop Roman</t>
  </si>
  <si>
    <t>Knap Lukáš</t>
  </si>
  <si>
    <t xml:space="preserve">Formánek Samuel </t>
  </si>
  <si>
    <t>Cypra Matyáš</t>
  </si>
  <si>
    <t>Kocian Š</t>
  </si>
  <si>
    <t>Kožuch Richard</t>
  </si>
  <si>
    <t>Střižík Jakub</t>
  </si>
  <si>
    <t>Plášek Mikuláš</t>
  </si>
  <si>
    <t>Dvořák Zd.</t>
  </si>
  <si>
    <t>Makovec Jakub</t>
  </si>
  <si>
    <t>Mašek Jan</t>
  </si>
  <si>
    <t>Valašské Meziříčí</t>
  </si>
  <si>
    <t>Bajer Jakub</t>
  </si>
  <si>
    <t>Vodňanský Filip</t>
  </si>
  <si>
    <t>Ústí nad Labem</t>
  </si>
  <si>
    <t>Sieber Josef</t>
  </si>
  <si>
    <t>Sokolov</t>
  </si>
  <si>
    <t>Durec František</t>
  </si>
  <si>
    <t>Turbull Daniel</t>
  </si>
  <si>
    <t>Dvořák Petr</t>
  </si>
  <si>
    <t>Marcín matyáš</t>
  </si>
  <si>
    <t>Malček Jan</t>
  </si>
  <si>
    <t>Maršál Vojtěch</t>
  </si>
  <si>
    <t xml:space="preserve">Karmazín Marek </t>
  </si>
  <si>
    <t>Vaněček Štěpán</t>
  </si>
  <si>
    <t>Ticháček Tomáš</t>
  </si>
  <si>
    <t>Meisner Matyáš</t>
  </si>
  <si>
    <t>Hanák Jan</t>
  </si>
  <si>
    <t>Brož Filip</t>
  </si>
  <si>
    <t>Lengyel Alexandr</t>
  </si>
  <si>
    <t>Vrančič Marek</t>
  </si>
  <si>
    <t>Kubík Tomáš</t>
  </si>
  <si>
    <t>Hron Bartoloměj</t>
  </si>
  <si>
    <t>Dvořák Sebastián</t>
  </si>
  <si>
    <t xml:space="preserve">Uhlíř Štěpán </t>
  </si>
  <si>
    <t>Pospíšil Vítek</t>
  </si>
  <si>
    <t>Mnichovo Hradiště</t>
  </si>
  <si>
    <t>Icha Gabriel</t>
  </si>
  <si>
    <t>Dvořák Jiří</t>
  </si>
  <si>
    <t>Brabec Jan</t>
  </si>
  <si>
    <t>Ticháček Martin</t>
  </si>
  <si>
    <t>Vašek Antonín</t>
  </si>
  <si>
    <t>Green Fr.Mí.</t>
  </si>
  <si>
    <t>Vlasák Ondřej</t>
  </si>
  <si>
    <t>Svoboda Štěpán</t>
  </si>
  <si>
    <t>Chvalník Patrik</t>
  </si>
  <si>
    <t>Strak Karel</t>
  </si>
  <si>
    <t>Fencl Jakub</t>
  </si>
  <si>
    <t>Bronček Jakub</t>
  </si>
  <si>
    <t>Sychra František</t>
  </si>
  <si>
    <t>Hodan Štěpán</t>
  </si>
  <si>
    <t>Seitl Ondřej</t>
  </si>
  <si>
    <t>VAM Olomouc</t>
  </si>
  <si>
    <t>Bílý Martin</t>
  </si>
  <si>
    <t>Petříček ondřej</t>
  </si>
  <si>
    <t>Linha Kamil</t>
  </si>
  <si>
    <t>Šmerda Antonín</t>
  </si>
  <si>
    <t>Dvořák Zdeněk</t>
  </si>
  <si>
    <t>Pospíchal Ondřej</t>
  </si>
  <si>
    <t>Koběrský Tobiáš</t>
  </si>
  <si>
    <t>Krejčiřík Jakub</t>
  </si>
  <si>
    <t>Hřebíček Jan</t>
  </si>
  <si>
    <t>Moravec M.</t>
  </si>
  <si>
    <t>Chini Samuel</t>
  </si>
  <si>
    <t>Jung Adam</t>
  </si>
  <si>
    <t xml:space="preserve">Pilát Vojtěch </t>
  </si>
  <si>
    <t>Nitsche Daniel</t>
  </si>
  <si>
    <t>Holoubek Ondřej</t>
  </si>
  <si>
    <t>Horák Max</t>
  </si>
  <si>
    <t>Mařáček David</t>
  </si>
  <si>
    <t>Bača Matouš</t>
  </si>
  <si>
    <t>Sirůček David</t>
  </si>
  <si>
    <t>Kvapil Vojtěch</t>
  </si>
  <si>
    <t>Kostera Alexandr</t>
  </si>
  <si>
    <t>Zach Jakub</t>
  </si>
  <si>
    <t>Bystroň Matěj</t>
  </si>
  <si>
    <t>Veselý T.</t>
  </si>
  <si>
    <t>Vrána Štěpán</t>
  </si>
  <si>
    <t>Sýkora Lukáš</t>
  </si>
  <si>
    <t>Kohut Jonáš</t>
  </si>
  <si>
    <t>Hovorka Lukáš</t>
  </si>
  <si>
    <t>Sysel Adam</t>
  </si>
  <si>
    <t>Růžička Ondřej</t>
  </si>
  <si>
    <t>Jindrák Jiří</t>
  </si>
  <si>
    <t>Daňha Tomáš</t>
  </si>
  <si>
    <t>Fuciman Filip</t>
  </si>
  <si>
    <t>Havelka Lukáš</t>
  </si>
  <si>
    <t>Winkler Filip</t>
  </si>
  <si>
    <t>Lenčo Albert</t>
  </si>
  <si>
    <t>Zajíc Tomáíš</t>
  </si>
  <si>
    <t>Prudil Adam</t>
  </si>
  <si>
    <t>Batěk Ondřej</t>
  </si>
  <si>
    <t>Prudík Vojtěch</t>
  </si>
  <si>
    <t>Gantulga Amur</t>
  </si>
  <si>
    <t>Seidl Matěj</t>
  </si>
  <si>
    <t>Zapletal Marek</t>
  </si>
  <si>
    <t>Strušek Hugo</t>
  </si>
  <si>
    <t>Kozler Albert</t>
  </si>
  <si>
    <t>Váchal Šimon</t>
  </si>
  <si>
    <t>Bubeníček David</t>
  </si>
  <si>
    <t>Kocian R.</t>
  </si>
  <si>
    <t>Doležal Tomáš</t>
  </si>
  <si>
    <t>Čížek Tomáš</t>
  </si>
  <si>
    <t>Nováček Jakub</t>
  </si>
  <si>
    <t>Míka Luboš</t>
  </si>
  <si>
    <t>Fráňa Matěj</t>
  </si>
  <si>
    <t>Dobiáš Daniel</t>
  </si>
  <si>
    <t>Fikáček Lukáš</t>
  </si>
  <si>
    <t>Pekárek jan</t>
  </si>
  <si>
    <t>Zitta  Johan</t>
  </si>
  <si>
    <t>Nedbal Daniel</t>
  </si>
  <si>
    <t>Havránek Marek</t>
  </si>
  <si>
    <t>Prokeš Oliver</t>
  </si>
  <si>
    <t>Kočvara Adam</t>
  </si>
  <si>
    <t>Žižanovič Max</t>
  </si>
  <si>
    <t xml:space="preserve">Šlemr Jiří </t>
  </si>
  <si>
    <t>Votava Jan</t>
  </si>
  <si>
    <t>Pátek Alois</t>
  </si>
  <si>
    <t>Bartušek Tadeáš</t>
  </si>
  <si>
    <t>Kutlák Milan</t>
  </si>
  <si>
    <t>Lorinc Jakub</t>
  </si>
  <si>
    <t>Nižník petr</t>
  </si>
  <si>
    <t>Chmelka Dominik</t>
  </si>
  <si>
    <t>Povolný Vojtěch</t>
  </si>
  <si>
    <t>Bican Vít</t>
  </si>
  <si>
    <t>Krejčík Daniel</t>
  </si>
  <si>
    <t>Kryštof Landa</t>
  </si>
  <si>
    <t xml:space="preserve">Hála Tomáš </t>
  </si>
  <si>
    <t>Martínek Jan</t>
  </si>
  <si>
    <t>Peška Tobiáš</t>
  </si>
  <si>
    <t>Straňák Filip</t>
  </si>
  <si>
    <t>Svoboda Jakub</t>
  </si>
  <si>
    <t>Krpálek Gary</t>
  </si>
  <si>
    <t>Kvapil Jan</t>
  </si>
  <si>
    <t>Homola Vít</t>
  </si>
  <si>
    <t>Šiška Jan</t>
  </si>
  <si>
    <t>Mazel Tomáš</t>
  </si>
  <si>
    <t xml:space="preserve">Kopička Tomáš </t>
  </si>
  <si>
    <t xml:space="preserve">Polák Daniel </t>
  </si>
  <si>
    <t>Herget Sebastián</t>
  </si>
  <si>
    <t>Jansík Oliver</t>
  </si>
  <si>
    <t>Capek Adam</t>
  </si>
  <si>
    <t>Eismann David</t>
  </si>
  <si>
    <t>Rozsa Jan</t>
  </si>
  <si>
    <t>Bouček Jan</t>
  </si>
  <si>
    <t>Soukup Milan</t>
  </si>
  <si>
    <t>Semrád Kryštof</t>
  </si>
  <si>
    <t>Dobeš Jan</t>
  </si>
  <si>
    <t>Zezula David</t>
  </si>
  <si>
    <t>Šuler Matěj</t>
  </si>
  <si>
    <t>Anderle František</t>
  </si>
  <si>
    <t>Zemčík Patrik</t>
  </si>
  <si>
    <t>Pytr Vítek</t>
  </si>
  <si>
    <t>Rajchmann Adam</t>
  </si>
  <si>
    <t>Jílek Matyáš</t>
  </si>
  <si>
    <t>Kašík kryštof</t>
  </si>
  <si>
    <t>Masný Šimon</t>
  </si>
  <si>
    <t>Mišurec Václav</t>
  </si>
  <si>
    <t>Fojtík Jakub</t>
  </si>
  <si>
    <t>Holub Ondřej</t>
  </si>
  <si>
    <t>Uhřík Lukáš</t>
  </si>
  <si>
    <t>Stránský David</t>
  </si>
  <si>
    <t>Trčka David</t>
  </si>
  <si>
    <t>Hodač Daniel</t>
  </si>
  <si>
    <t>Vrcek Filip</t>
  </si>
  <si>
    <t>Brandejs Daniel</t>
  </si>
  <si>
    <t>Kinský Daniel</t>
  </si>
  <si>
    <t>Špiller Petr</t>
  </si>
  <si>
    <t>Jakoubek jan</t>
  </si>
  <si>
    <t>Podermaňski Jakub</t>
  </si>
  <si>
    <t>Jurčo Marko</t>
  </si>
  <si>
    <t>Kristián Johanides</t>
  </si>
  <si>
    <t>Meruna Kryštof</t>
  </si>
  <si>
    <t>Hvushanyk David</t>
  </si>
  <si>
    <t>Podsedník Ondřej</t>
  </si>
  <si>
    <t>Biskup Marek</t>
  </si>
  <si>
    <t>Staroštík Jakub</t>
  </si>
  <si>
    <t>Vajsejtl Adam</t>
  </si>
  <si>
    <t>Nyambayar Badar</t>
  </si>
  <si>
    <t>Slezáček  Matěj</t>
  </si>
  <si>
    <t>Zatyko Ivan</t>
  </si>
  <si>
    <t>Wiedermann Albert</t>
  </si>
  <si>
    <t>Pecha Tobiáš</t>
  </si>
  <si>
    <t>Havlina kryštof</t>
  </si>
  <si>
    <t>Staněk Adam</t>
  </si>
  <si>
    <t>Vondrák Max</t>
  </si>
  <si>
    <t>Babák Šimon</t>
  </si>
  <si>
    <t>Tomášek Kryštof</t>
  </si>
  <si>
    <t xml:space="preserve">Páral Matyáš </t>
  </si>
  <si>
    <t>Kotal Štěpán</t>
  </si>
  <si>
    <t>Neubert Štěpán</t>
  </si>
  <si>
    <t>Halaška David</t>
  </si>
  <si>
    <t>Boudyš Vít</t>
  </si>
  <si>
    <t>Benda Martin</t>
  </si>
  <si>
    <t>Todorov Štěpán</t>
  </si>
  <si>
    <t>Kupka Alexandr</t>
  </si>
  <si>
    <t>Šmejc jan</t>
  </si>
  <si>
    <t>Šnajder Tobiáš</t>
  </si>
  <si>
    <t>Max George Turner</t>
  </si>
  <si>
    <t>Pavlica Šimon</t>
  </si>
  <si>
    <t xml:space="preserve">Povorozrik Sviatoslav </t>
  </si>
  <si>
    <t>Szaibot David</t>
  </si>
  <si>
    <t>Ehtler David</t>
  </si>
  <si>
    <t>Hrda Jakub</t>
  </si>
  <si>
    <t>Šauer Adam</t>
  </si>
  <si>
    <t>Těžký  Daniel</t>
  </si>
  <si>
    <t>Šmíd Jáchym</t>
  </si>
  <si>
    <t>Břeněk Daniel</t>
  </si>
  <si>
    <t>Kulchytskyj Viktor</t>
  </si>
  <si>
    <t>Šten Adam</t>
  </si>
  <si>
    <t>Hudeček Václav</t>
  </si>
  <si>
    <t>Sládek Lukáš</t>
  </si>
  <si>
    <t>Faktr Šimon</t>
  </si>
  <si>
    <t>Lorinc Ondřej</t>
  </si>
  <si>
    <t>Vytiska Petr</t>
  </si>
  <si>
    <t>Knápek Filip</t>
  </si>
  <si>
    <t>Petřek Vít</t>
  </si>
  <si>
    <t>Patka Štěpán</t>
  </si>
  <si>
    <t>Kohut Ondřej</t>
  </si>
  <si>
    <t>Hajnal kende</t>
  </si>
  <si>
    <t>Moravec Jonáš</t>
  </si>
  <si>
    <t>Rozehnal Adam</t>
  </si>
  <si>
    <t>Vávra Josef</t>
  </si>
  <si>
    <t>Doupal Ondřej</t>
  </si>
  <si>
    <t>Hrabovský Lukáš</t>
  </si>
  <si>
    <t>Red Frýdlant</t>
  </si>
  <si>
    <t>Liebl Ondřej</t>
  </si>
  <si>
    <t>Fajtr jakub</t>
  </si>
  <si>
    <t>Jiříček Tomáš</t>
  </si>
  <si>
    <t>Brabec Johan</t>
  </si>
  <si>
    <t>Kaňok Šimon</t>
  </si>
  <si>
    <t>Pacola Zdeněk</t>
  </si>
  <si>
    <t>Spěvák Jan</t>
  </si>
  <si>
    <t>Mašek Michal</t>
  </si>
  <si>
    <t>Kopejtko Karel</t>
  </si>
  <si>
    <t>Buchholz F.</t>
  </si>
  <si>
    <t>Nimmo Adam</t>
  </si>
  <si>
    <t>Žižlavský Tomáš</t>
  </si>
  <si>
    <t>Voříšek Adam</t>
  </si>
  <si>
    <t>Homa Šimon</t>
  </si>
  <si>
    <t>Míka Pavel</t>
  </si>
  <si>
    <t>Chromý Petr</t>
  </si>
  <si>
    <t>Vrána Matyáš</t>
  </si>
  <si>
    <t>Horský Jakub</t>
  </si>
  <si>
    <t>Janča Patrik</t>
  </si>
  <si>
    <t>Matušek Vojtěch</t>
  </si>
  <si>
    <t>Bařák Jonáš</t>
  </si>
  <si>
    <t>Fojtík Jan</t>
  </si>
  <si>
    <t>Novák Daniel</t>
  </si>
  <si>
    <t>Vejsada Pavel</t>
  </si>
  <si>
    <t>Frgál Martin</t>
  </si>
  <si>
    <t>Hrabal Adam</t>
  </si>
  <si>
    <t>Doležil Vít</t>
  </si>
  <si>
    <t>Richterek Jakub</t>
  </si>
  <si>
    <t>Picka Jakub</t>
  </si>
  <si>
    <t>Doležal Filip</t>
  </si>
  <si>
    <t>Cypra Václav</t>
  </si>
  <si>
    <t>Vybíral jan</t>
  </si>
  <si>
    <t>Netolický Patrik</t>
  </si>
  <si>
    <t>Doležal Ondřej</t>
  </si>
  <si>
    <t>Sochor Vojta</t>
  </si>
  <si>
    <t>Hazmuka Martin</t>
  </si>
  <si>
    <t>Ryška Lukáš</t>
  </si>
  <si>
    <t>Smekal Šimon</t>
  </si>
  <si>
    <t>Švihel Petr</t>
  </si>
  <si>
    <t>Vašek Filip</t>
  </si>
  <si>
    <t>Kopáček O.</t>
  </si>
  <si>
    <t>Vlasák Jakub</t>
  </si>
  <si>
    <t>Valeš Karel</t>
  </si>
  <si>
    <t>Husa 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</si>
</sst>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Mangal"/>
      <family val="2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sz val="8.5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.5"/>
      <name val="Arial"/>
      <family val="2"/>
      <charset val="238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ill="0" applyBorder="0" applyAlignment="0" applyProtection="0"/>
  </cellStyleXfs>
  <cellXfs count="168">
    <xf numFmtId="0" fontId="0" fillId="0" borderId="0" xfId="0" applyAlignment="1"/>
    <xf numFmtId="0" fontId="2" fillId="0" borderId="0" xfId="0" applyFont="1" applyAlignment="1"/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/>
    <xf numFmtId="0" fontId="4" fillId="0" borderId="0" xfId="1" applyFont="1" applyAlignment="1">
      <alignment horizontal="center" vertical="top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10" xfId="1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top"/>
    </xf>
    <xf numFmtId="0" fontId="1" fillId="0" borderId="0" xfId="0" applyFont="1">
      <alignment vertical="top"/>
    </xf>
    <xf numFmtId="0" fontId="8" fillId="4" borderId="1" xfId="0" applyFont="1" applyFill="1" applyBorder="1" applyAlignment="1">
      <alignment horizontal="center" vertical="center"/>
    </xf>
    <xf numFmtId="164" fontId="7" fillId="4" borderId="5" xfId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4" fontId="7" fillId="4" borderId="11" xfId="1" applyNumberFormat="1" applyFont="1" applyFill="1" applyBorder="1" applyAlignment="1">
      <alignment horizontal="center" vertical="center"/>
    </xf>
    <xf numFmtId="164" fontId="7" fillId="4" borderId="11" xfId="1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14" fontId="7" fillId="5" borderId="12" xfId="1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164" fontId="7" fillId="5" borderId="12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4" fontId="7" fillId="5" borderId="1" xfId="1" applyNumberFormat="1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  <xf numFmtId="164" fontId="7" fillId="5" borderId="5" xfId="1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164" fontId="7" fillId="5" borderId="13" xfId="1" applyNumberFormat="1" applyFont="1" applyFill="1" applyBorder="1" applyAlignment="1">
      <alignment horizontal="center" vertical="center"/>
    </xf>
    <xf numFmtId="164" fontId="7" fillId="5" borderId="15" xfId="1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14" fontId="7" fillId="5" borderId="11" xfId="1" applyNumberFormat="1" applyFont="1" applyFill="1" applyBorder="1" applyAlignment="1">
      <alignment horizontal="center" vertical="center"/>
    </xf>
    <xf numFmtId="164" fontId="7" fillId="5" borderId="11" xfId="1" applyNumberFormat="1" applyFont="1" applyFill="1" applyBorder="1" applyAlignment="1">
      <alignment horizontal="center" vertical="center"/>
    </xf>
    <xf numFmtId="164" fontId="7" fillId="5" borderId="16" xfId="1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4" fontId="7" fillId="4" borderId="12" xfId="1" applyNumberFormat="1" applyFont="1" applyFill="1" applyBorder="1" applyAlignment="1">
      <alignment horizontal="center" vertical="center"/>
    </xf>
    <xf numFmtId="164" fontId="7" fillId="4" borderId="12" xfId="1" applyNumberFormat="1" applyFont="1" applyFill="1" applyBorder="1" applyAlignment="1">
      <alignment horizontal="center" vertical="center"/>
    </xf>
    <xf numFmtId="164" fontId="7" fillId="4" borderId="17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64" fontId="7" fillId="4" borderId="13" xfId="1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14" fontId="1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>
      <alignment vertical="top"/>
    </xf>
    <xf numFmtId="164" fontId="7" fillId="4" borderId="15" xfId="1" applyNumberFormat="1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14" fontId="8" fillId="6" borderId="0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7" fillId="4" borderId="16" xfId="1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4" fontId="7" fillId="0" borderId="12" xfId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164" fontId="7" fillId="6" borderId="17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6" borderId="5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center" vertical="center"/>
    </xf>
    <xf numFmtId="4" fontId="8" fillId="6" borderId="0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164" fontId="7" fillId="6" borderId="15" xfId="1" applyNumberFormat="1" applyFont="1" applyFill="1" applyBorder="1" applyAlignment="1">
      <alignment horizontal="center" vertical="center"/>
    </xf>
    <xf numFmtId="16" fontId="1" fillId="6" borderId="0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2" fontId="12" fillId="6" borderId="0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justify"/>
    </xf>
    <xf numFmtId="2" fontId="12" fillId="6" borderId="0" xfId="0" applyNumberFormat="1" applyFont="1" applyFill="1" applyBorder="1" applyAlignment="1">
      <alignment horizontal="center" vertical="justify"/>
    </xf>
    <xf numFmtId="0" fontId="12" fillId="6" borderId="0" xfId="0" applyFont="1" applyFill="1" applyBorder="1" applyAlignment="1">
      <alignment horizontal="center" vertical="justify"/>
    </xf>
    <xf numFmtId="0" fontId="1" fillId="6" borderId="0" xfId="0" applyFont="1" applyFill="1" applyBorder="1" applyAlignment="1">
      <alignment horizontal="center" vertical="justify"/>
    </xf>
    <xf numFmtId="2" fontId="1" fillId="0" borderId="1" xfId="0" applyNumberFormat="1" applyFont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 wrapText="1"/>
    </xf>
    <xf numFmtId="14" fontId="12" fillId="6" borderId="0" xfId="0" applyNumberFormat="1" applyFont="1" applyFill="1" applyBorder="1" applyAlignment="1">
      <alignment horizontal="center" vertical="center" wrapText="1"/>
    </xf>
    <xf numFmtId="16" fontId="0" fillId="6" borderId="0" xfId="0" applyNumberFormat="1" applyFill="1" applyBorder="1" applyAlignment="1">
      <alignment horizontal="center" vertical="center"/>
    </xf>
    <xf numFmtId="14" fontId="0" fillId="6" borderId="0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4" fontId="12" fillId="6" borderId="0" xfId="0" applyNumberFormat="1" applyFont="1" applyFill="1" applyBorder="1" applyAlignment="1">
      <alignment horizontal="center" vertical="center"/>
    </xf>
    <xf numFmtId="2" fontId="1" fillId="6" borderId="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top"/>
    </xf>
    <xf numFmtId="14" fontId="1" fillId="6" borderId="0" xfId="0" applyNumberFormat="1" applyFont="1" applyFill="1" applyBorder="1" applyAlignment="1">
      <alignment horizontal="center" vertical="top"/>
    </xf>
    <xf numFmtId="0" fontId="8" fillId="6" borderId="0" xfId="0" applyFont="1" applyFill="1" applyBorder="1" applyAlignment="1">
      <alignment horizontal="center" vertical="top" wrapText="1"/>
    </xf>
    <xf numFmtId="14" fontId="8" fillId="6" borderId="0" xfId="0" applyNumberFormat="1" applyFont="1" applyFill="1" applyBorder="1" applyAlignment="1">
      <alignment horizontal="center" vertical="top" wrapText="1"/>
    </xf>
    <xf numFmtId="14" fontId="1" fillId="6" borderId="0" xfId="0" applyNumberFormat="1" applyFont="1" applyFill="1" applyBorder="1" applyAlignment="1">
      <alignment horizontal="center" vertical="center" wrapText="1"/>
    </xf>
    <xf numFmtId="1" fontId="8" fillId="6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7" fillId="0" borderId="14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0" fontId="8" fillId="6" borderId="0" xfId="0" applyFont="1" applyFill="1" applyBorder="1" applyAlignment="1">
      <alignment vertical="center" wrapText="1"/>
    </xf>
    <xf numFmtId="14" fontId="8" fillId="6" borderId="0" xfId="0" applyNumberFormat="1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top"/>
    </xf>
    <xf numFmtId="14" fontId="1" fillId="6" borderId="0" xfId="0" applyNumberFormat="1" applyFont="1" applyFill="1" applyBorder="1">
      <alignment vertical="top"/>
    </xf>
    <xf numFmtId="0" fontId="2" fillId="0" borderId="0" xfId="0" applyFont="1" applyBorder="1" applyAlignment="1"/>
    <xf numFmtId="0" fontId="1" fillId="0" borderId="0" xfId="0" applyFont="1" applyBorder="1">
      <alignment vertical="top"/>
    </xf>
    <xf numFmtId="14" fontId="7" fillId="6" borderId="0" xfId="1" applyNumberFormat="1" applyFont="1" applyFill="1" applyBorder="1" applyAlignment="1">
      <alignment horizontal="center" vertical="center"/>
    </xf>
    <xf numFmtId="164" fontId="7" fillId="6" borderId="0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1" fontId="0" fillId="6" borderId="0" xfId="0" applyNumberFormat="1" applyFont="1" applyFill="1" applyBorder="1" applyAlignment="1">
      <alignment horizontal="center" vertical="center"/>
    </xf>
    <xf numFmtId="1" fontId="1" fillId="6" borderId="0" xfId="0" applyNumberFormat="1" applyFont="1" applyFill="1" applyBorder="1" applyAlignment="1">
      <alignment horizontal="center" vertical="center"/>
    </xf>
    <xf numFmtId="14" fontId="10" fillId="6" borderId="0" xfId="0" applyNumberFormat="1" applyFont="1" applyFill="1" applyBorder="1" applyAlignment="1">
      <alignment horizontal="center" vertical="center"/>
    </xf>
    <xf numFmtId="1" fontId="1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 wrapText="1"/>
    </xf>
    <xf numFmtId="14" fontId="8" fillId="6" borderId="0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 wrapText="1"/>
    </xf>
    <xf numFmtId="1" fontId="12" fillId="6" borderId="0" xfId="0" applyNumberFormat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4" borderId="11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7"/>
  <sheetViews>
    <sheetView tabSelected="1" topLeftCell="B1" zoomScale="93" zoomScaleNormal="93" workbookViewId="0">
      <selection activeCell="AD62" sqref="AD62"/>
    </sheetView>
  </sheetViews>
  <sheetFormatPr defaultColWidth="9.140625" defaultRowHeight="12.75"/>
  <cols>
    <col min="1" max="1" width="5.28515625" style="1" customWidth="1"/>
    <col min="2" max="2" width="17.28515625" style="1" customWidth="1"/>
    <col min="3" max="3" width="10.42578125" style="1" customWidth="1"/>
    <col min="4" max="4" width="15.85546875" style="1" customWidth="1"/>
    <col min="5" max="6" width="7.140625" style="143" customWidth="1"/>
    <col min="7" max="7" width="5.42578125" style="143" customWidth="1"/>
    <col min="8" max="8" width="5.85546875" style="143" customWidth="1"/>
    <col min="9" max="9" width="6.7109375" style="143" customWidth="1"/>
    <col min="10" max="10" width="5.5703125" style="143" customWidth="1"/>
    <col min="11" max="11" width="5.42578125" style="143" customWidth="1"/>
    <col min="12" max="12" width="5.85546875" style="143" customWidth="1"/>
    <col min="13" max="13" width="6" style="143" customWidth="1"/>
    <col min="14" max="14" width="6.42578125" style="143" customWidth="1"/>
    <col min="15" max="15" width="6.140625" style="143" customWidth="1"/>
    <col min="16" max="16" width="6.5703125" style="1" customWidth="1"/>
    <col min="17" max="17" width="4.7109375" style="1" customWidth="1"/>
    <col min="18" max="18" width="5.5703125" style="1" customWidth="1"/>
    <col min="19" max="21" width="5.42578125" style="1" customWidth="1"/>
    <col min="22" max="22" width="3.140625" style="24" customWidth="1"/>
    <col min="23" max="23" width="3.85546875" style="24" customWidth="1"/>
    <col min="24" max="24" width="14.5703125" style="24" customWidth="1"/>
    <col min="25" max="25" width="0.42578125" style="24" customWidth="1"/>
    <col min="26" max="26" width="15.140625" style="24" customWidth="1"/>
    <col min="27" max="27" width="7.42578125" style="24" customWidth="1"/>
    <col min="28" max="28" width="6.85546875" style="24" customWidth="1"/>
    <col min="29" max="29" width="6.5703125" style="24" customWidth="1"/>
    <col min="30" max="30" width="6.42578125" style="24" customWidth="1"/>
    <col min="31" max="31" width="6.7109375" style="24" customWidth="1"/>
    <col min="32" max="32" width="6.85546875" style="24" customWidth="1"/>
    <col min="33" max="33" width="7" style="24" customWidth="1"/>
    <col min="34" max="35" width="7.140625" style="24" customWidth="1"/>
    <col min="36" max="36" width="7.7109375" style="24" customWidth="1"/>
    <col min="37" max="37" width="7.5703125" style="24" customWidth="1"/>
    <col min="38" max="38" width="2.140625" style="24" customWidth="1"/>
    <col min="39" max="39" width="2.42578125" style="24" customWidth="1"/>
    <col min="40" max="40" width="2.7109375" style="24" customWidth="1"/>
    <col min="41" max="41" width="2.85546875" style="24" customWidth="1"/>
    <col min="42" max="42" width="3" style="24" customWidth="1"/>
    <col min="43" max="43" width="4" style="24" customWidth="1"/>
    <col min="44" max="16384" width="9.140625" style="24"/>
  </cols>
  <sheetData>
    <row r="1" spans="1:44" s="1" customFormat="1" ht="31.5" customHeight="1" thickBot="1">
      <c r="B1" s="2"/>
      <c r="C1" s="2"/>
      <c r="D1" s="3"/>
      <c r="E1" s="4" t="s">
        <v>0</v>
      </c>
      <c r="F1" s="5"/>
      <c r="G1" s="5"/>
      <c r="H1" s="5"/>
      <c r="I1" s="6"/>
      <c r="J1" s="4" t="s">
        <v>1</v>
      </c>
      <c r="K1" s="5"/>
      <c r="L1" s="5"/>
      <c r="M1" s="5"/>
      <c r="N1" s="6"/>
      <c r="O1" s="7"/>
      <c r="P1" s="7" t="s">
        <v>2</v>
      </c>
      <c r="Q1" s="8"/>
      <c r="R1" s="7"/>
      <c r="S1" s="7"/>
      <c r="T1" s="7"/>
      <c r="U1" s="9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</row>
    <row r="2" spans="1:44" s="16" customFormat="1" ht="31.5">
      <c r="A2" s="10" t="s">
        <v>3</v>
      </c>
      <c r="B2" s="11" t="s">
        <v>4</v>
      </c>
      <c r="C2" s="12" t="s">
        <v>5</v>
      </c>
      <c r="D2" s="13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  <c r="O2" s="14" t="s">
        <v>12</v>
      </c>
      <c r="P2" s="14" t="s">
        <v>7</v>
      </c>
      <c r="Q2" s="14" t="s">
        <v>8</v>
      </c>
      <c r="R2" s="14" t="s">
        <v>9</v>
      </c>
      <c r="S2" s="14" t="s">
        <v>10</v>
      </c>
      <c r="T2" s="14" t="s">
        <v>11</v>
      </c>
      <c r="U2" s="14" t="s">
        <v>12</v>
      </c>
      <c r="V2" s="15"/>
      <c r="W2" s="163"/>
      <c r="X2" s="76"/>
      <c r="Y2" s="77"/>
      <c r="Z2" s="152"/>
      <c r="AA2" s="97"/>
      <c r="AB2" s="97"/>
      <c r="AC2" s="97"/>
      <c r="AD2" s="142"/>
      <c r="AE2" s="142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4"/>
    </row>
    <row r="3" spans="1:44" ht="15" customHeight="1">
      <c r="A3" s="17">
        <v>1</v>
      </c>
      <c r="B3" s="18" t="s">
        <v>14</v>
      </c>
      <c r="C3" s="19">
        <v>2010</v>
      </c>
      <c r="D3" s="20" t="s">
        <v>15</v>
      </c>
      <c r="E3" s="18">
        <v>186</v>
      </c>
      <c r="F3" s="18">
        <v>250</v>
      </c>
      <c r="G3" s="18">
        <v>340</v>
      </c>
      <c r="H3" s="18">
        <v>20.8</v>
      </c>
      <c r="I3" s="18">
        <v>289</v>
      </c>
      <c r="J3" s="21">
        <f t="shared" ref="J3:J66" si="0">MAX(0,(E3-170)*3.7)*0.5</f>
        <v>29.6</v>
      </c>
      <c r="K3" s="21">
        <f t="shared" ref="K3:K66" si="1">MAX(0,(F3-221)*2.9)*0.5</f>
        <v>42.05</v>
      </c>
      <c r="L3" s="21">
        <f t="shared" ref="L3:L66" si="2">MAX(0,(G3-276)*1.9)</f>
        <v>121.6</v>
      </c>
      <c r="M3" s="21">
        <f t="shared" ref="M3:M66" si="3">MAX(0,(H3-10.7)*6.1)</f>
        <v>61.610000000000007</v>
      </c>
      <c r="N3" s="21">
        <f t="shared" ref="N3:N66" si="4">+MAX(0,(I3-184)*0.9)</f>
        <v>94.5</v>
      </c>
      <c r="O3" s="21">
        <f t="shared" ref="O3:O66" si="5">+SUM(J3:N3)</f>
        <v>349.36</v>
      </c>
      <c r="P3" s="21" t="str">
        <f t="shared" ref="P3:Q66" si="6">IF(J3&gt;=1.5*65*0.5,"A",IF(J3&gt;=1.5*50*0.5,"B",IF(J3&gt;=1.5*40*0.5,"C","D")))</f>
        <v>D</v>
      </c>
      <c r="Q3" s="21" t="str">
        <f t="shared" si="6"/>
        <v>B</v>
      </c>
      <c r="R3" s="21" t="str">
        <f t="shared" ref="R3:T66" si="7">IF(L3&gt;=65,"A",IF(L3&gt;=50,"B",IF(L3&gt;=40,"C","D")))</f>
        <v>A</v>
      </c>
      <c r="S3" s="21" t="str">
        <f t="shared" si="7"/>
        <v>B</v>
      </c>
      <c r="T3" s="21" t="str">
        <f t="shared" si="7"/>
        <v>A</v>
      </c>
      <c r="U3" s="22" t="str">
        <f t="shared" ref="U3:U66" si="8">+IF(O3&gt;=(0.5+0.5+1+1+1)*65,"A",IF(O3&gt;=(0.5+0.5+1+1+1)*50,"B",IF(O3&gt;=(0.5+0.5+1+1+1)*40,"C","D")))</f>
        <v>A</v>
      </c>
      <c r="V3" s="23"/>
      <c r="W3" s="163"/>
      <c r="X3" s="72"/>
      <c r="Y3" s="71"/>
      <c r="Z3" s="152"/>
      <c r="AA3" s="72"/>
      <c r="AB3" s="72"/>
      <c r="AC3" s="72"/>
      <c r="AD3" s="155"/>
      <c r="AE3" s="156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73"/>
    </row>
    <row r="4" spans="1:44" ht="15" customHeight="1">
      <c r="A4" s="17">
        <v>2</v>
      </c>
      <c r="B4" s="25" t="s">
        <v>17</v>
      </c>
      <c r="C4" s="19">
        <v>2010</v>
      </c>
      <c r="D4" s="20" t="s">
        <v>18</v>
      </c>
      <c r="E4" s="25">
        <v>189</v>
      </c>
      <c r="F4" s="25">
        <v>251</v>
      </c>
      <c r="G4" s="25">
        <v>328</v>
      </c>
      <c r="H4" s="25">
        <v>22.12</v>
      </c>
      <c r="I4" s="25">
        <v>277</v>
      </c>
      <c r="J4" s="21">
        <f t="shared" si="0"/>
        <v>35.15</v>
      </c>
      <c r="K4" s="21">
        <f t="shared" si="1"/>
        <v>43.5</v>
      </c>
      <c r="L4" s="21">
        <f t="shared" si="2"/>
        <v>98.8</v>
      </c>
      <c r="M4" s="21">
        <f t="shared" si="3"/>
        <v>69.662000000000006</v>
      </c>
      <c r="N4" s="21">
        <f t="shared" si="4"/>
        <v>83.7</v>
      </c>
      <c r="O4" s="21">
        <f t="shared" si="5"/>
        <v>330.81200000000001</v>
      </c>
      <c r="P4" s="21" t="str">
        <f t="shared" si="6"/>
        <v>C</v>
      </c>
      <c r="Q4" s="21" t="str">
        <f t="shared" si="6"/>
        <v>B</v>
      </c>
      <c r="R4" s="21" t="str">
        <f t="shared" si="7"/>
        <v>A</v>
      </c>
      <c r="S4" s="21" t="str">
        <f t="shared" si="7"/>
        <v>A</v>
      </c>
      <c r="T4" s="21" t="str">
        <f t="shared" si="7"/>
        <v>A</v>
      </c>
      <c r="U4" s="26" t="str">
        <f t="shared" si="8"/>
        <v>A</v>
      </c>
      <c r="V4" s="23"/>
      <c r="W4" s="163"/>
      <c r="X4" s="72"/>
      <c r="Y4" s="71"/>
      <c r="Z4" s="152"/>
      <c r="AA4" s="72"/>
      <c r="AB4" s="72"/>
      <c r="AC4" s="72"/>
      <c r="AD4" s="156"/>
      <c r="AE4" s="156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73"/>
    </row>
    <row r="5" spans="1:44" ht="15" customHeight="1">
      <c r="A5" s="17">
        <v>3</v>
      </c>
      <c r="B5" s="18" t="s">
        <v>20</v>
      </c>
      <c r="C5" s="19">
        <v>2011</v>
      </c>
      <c r="D5" s="20" t="s">
        <v>21</v>
      </c>
      <c r="E5" s="18">
        <v>187</v>
      </c>
      <c r="F5" s="18">
        <v>249</v>
      </c>
      <c r="G5" s="18">
        <v>328</v>
      </c>
      <c r="H5" s="18">
        <v>25.31</v>
      </c>
      <c r="I5" s="18">
        <v>254</v>
      </c>
      <c r="J5" s="21">
        <f t="shared" si="0"/>
        <v>31.450000000000003</v>
      </c>
      <c r="K5" s="21">
        <f t="shared" si="1"/>
        <v>40.6</v>
      </c>
      <c r="L5" s="21">
        <f t="shared" si="2"/>
        <v>98.8</v>
      </c>
      <c r="M5" s="21">
        <f t="shared" si="3"/>
        <v>89.120999999999995</v>
      </c>
      <c r="N5" s="21">
        <f t="shared" si="4"/>
        <v>63</v>
      </c>
      <c r="O5" s="21">
        <f t="shared" si="5"/>
        <v>322.971</v>
      </c>
      <c r="P5" s="21" t="str">
        <f t="shared" si="6"/>
        <v>C</v>
      </c>
      <c r="Q5" s="21" t="str">
        <f t="shared" si="6"/>
        <v>B</v>
      </c>
      <c r="R5" s="21" t="str">
        <f t="shared" si="7"/>
        <v>A</v>
      </c>
      <c r="S5" s="21" t="str">
        <f t="shared" si="7"/>
        <v>A</v>
      </c>
      <c r="T5" s="21" t="str">
        <f t="shared" si="7"/>
        <v>B</v>
      </c>
      <c r="U5" s="26" t="str">
        <f t="shared" si="8"/>
        <v>A</v>
      </c>
      <c r="V5" s="23"/>
      <c r="W5" s="163"/>
      <c r="X5" s="72"/>
      <c r="Y5" s="71"/>
      <c r="Z5" s="152"/>
      <c r="AA5" s="72"/>
      <c r="AB5" s="72"/>
      <c r="AC5" s="72"/>
      <c r="AD5" s="156"/>
      <c r="AE5" s="156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73"/>
    </row>
    <row r="6" spans="1:44" ht="15" customHeight="1">
      <c r="A6" s="17">
        <v>4</v>
      </c>
      <c r="B6" s="18" t="s">
        <v>23</v>
      </c>
      <c r="C6" s="19">
        <v>2010</v>
      </c>
      <c r="D6" s="20" t="s">
        <v>24</v>
      </c>
      <c r="E6" s="27">
        <v>191</v>
      </c>
      <c r="F6" s="27">
        <v>248</v>
      </c>
      <c r="G6" s="27">
        <v>330</v>
      </c>
      <c r="H6" s="27">
        <v>20.100000000000001</v>
      </c>
      <c r="I6" s="27">
        <v>272</v>
      </c>
      <c r="J6" s="21">
        <f t="shared" si="0"/>
        <v>38.85</v>
      </c>
      <c r="K6" s="21">
        <f t="shared" si="1"/>
        <v>39.15</v>
      </c>
      <c r="L6" s="21">
        <f t="shared" si="2"/>
        <v>102.6</v>
      </c>
      <c r="M6" s="21">
        <f t="shared" si="3"/>
        <v>57.340000000000011</v>
      </c>
      <c r="N6" s="21">
        <f t="shared" si="4"/>
        <v>79.2</v>
      </c>
      <c r="O6" s="21">
        <f t="shared" si="5"/>
        <v>317.14</v>
      </c>
      <c r="P6" s="21" t="str">
        <f t="shared" si="6"/>
        <v>B</v>
      </c>
      <c r="Q6" s="21" t="str">
        <f t="shared" si="6"/>
        <v>B</v>
      </c>
      <c r="R6" s="21" t="str">
        <f t="shared" si="7"/>
        <v>A</v>
      </c>
      <c r="S6" s="21" t="str">
        <f t="shared" si="7"/>
        <v>B</v>
      </c>
      <c r="T6" s="21" t="str">
        <f t="shared" si="7"/>
        <v>A</v>
      </c>
      <c r="U6" s="26" t="str">
        <f t="shared" si="8"/>
        <v>A</v>
      </c>
      <c r="V6" s="23"/>
      <c r="W6" s="163"/>
      <c r="X6" s="72"/>
      <c r="Y6" s="71"/>
      <c r="Z6" s="152"/>
      <c r="AA6" s="72"/>
      <c r="AB6" s="72"/>
      <c r="AC6" s="72"/>
      <c r="AD6" s="156"/>
      <c r="AE6" s="156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73"/>
    </row>
    <row r="7" spans="1:44" ht="15" customHeight="1">
      <c r="A7" s="17">
        <v>5</v>
      </c>
      <c r="B7" s="28" t="s">
        <v>26</v>
      </c>
      <c r="C7" s="19">
        <v>2010</v>
      </c>
      <c r="D7" s="20" t="s">
        <v>18</v>
      </c>
      <c r="E7" s="18">
        <v>188</v>
      </c>
      <c r="F7" s="18">
        <v>248</v>
      </c>
      <c r="G7" s="18">
        <v>324</v>
      </c>
      <c r="H7" s="18">
        <v>21.1</v>
      </c>
      <c r="I7" s="18">
        <v>271</v>
      </c>
      <c r="J7" s="21">
        <f t="shared" si="0"/>
        <v>33.300000000000004</v>
      </c>
      <c r="K7" s="21">
        <f t="shared" si="1"/>
        <v>39.15</v>
      </c>
      <c r="L7" s="21">
        <f t="shared" si="2"/>
        <v>91.199999999999989</v>
      </c>
      <c r="M7" s="21">
        <f t="shared" si="3"/>
        <v>63.440000000000012</v>
      </c>
      <c r="N7" s="21">
        <f t="shared" si="4"/>
        <v>78.3</v>
      </c>
      <c r="O7" s="21">
        <f t="shared" si="5"/>
        <v>305.39</v>
      </c>
      <c r="P7" s="21" t="str">
        <f t="shared" si="6"/>
        <v>C</v>
      </c>
      <c r="Q7" s="21" t="str">
        <f t="shared" si="6"/>
        <v>B</v>
      </c>
      <c r="R7" s="21" t="str">
        <f t="shared" si="7"/>
        <v>A</v>
      </c>
      <c r="S7" s="21" t="str">
        <f t="shared" si="7"/>
        <v>B</v>
      </c>
      <c r="T7" s="21" t="str">
        <f t="shared" si="7"/>
        <v>A</v>
      </c>
      <c r="U7" s="26" t="str">
        <f t="shared" si="8"/>
        <v>A</v>
      </c>
      <c r="V7" s="23"/>
      <c r="W7" s="163"/>
      <c r="X7" s="76"/>
      <c r="Y7" s="77"/>
      <c r="Z7" s="152"/>
      <c r="AA7" s="97"/>
      <c r="AB7" s="97"/>
      <c r="AC7" s="97"/>
      <c r="AD7" s="142"/>
      <c r="AE7" s="142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73"/>
    </row>
    <row r="8" spans="1:44" ht="15" customHeight="1">
      <c r="A8" s="17">
        <v>6</v>
      </c>
      <c r="B8" s="28" t="s">
        <v>28</v>
      </c>
      <c r="C8" s="19">
        <v>2010</v>
      </c>
      <c r="D8" s="20" t="s">
        <v>29</v>
      </c>
      <c r="E8" s="25">
        <v>184</v>
      </c>
      <c r="F8" s="25">
        <v>241</v>
      </c>
      <c r="G8" s="18">
        <v>318</v>
      </c>
      <c r="H8" s="29">
        <v>25.7</v>
      </c>
      <c r="I8" s="29">
        <v>263</v>
      </c>
      <c r="J8" s="21">
        <f t="shared" si="0"/>
        <v>25.900000000000002</v>
      </c>
      <c r="K8" s="21">
        <f t="shared" si="1"/>
        <v>29</v>
      </c>
      <c r="L8" s="21">
        <f t="shared" si="2"/>
        <v>79.8</v>
      </c>
      <c r="M8" s="21">
        <f t="shared" si="3"/>
        <v>91.5</v>
      </c>
      <c r="N8" s="21">
        <f t="shared" si="4"/>
        <v>71.100000000000009</v>
      </c>
      <c r="O8" s="21">
        <f t="shared" si="5"/>
        <v>297.3</v>
      </c>
      <c r="P8" s="21" t="str">
        <f t="shared" si="6"/>
        <v>D</v>
      </c>
      <c r="Q8" s="21" t="str">
        <f t="shared" si="6"/>
        <v>D</v>
      </c>
      <c r="R8" s="21" t="str">
        <f t="shared" si="7"/>
        <v>A</v>
      </c>
      <c r="S8" s="21" t="str">
        <f t="shared" si="7"/>
        <v>A</v>
      </c>
      <c r="T8" s="21" t="str">
        <f t="shared" si="7"/>
        <v>A</v>
      </c>
      <c r="U8" s="26" t="str">
        <f t="shared" si="8"/>
        <v>A</v>
      </c>
      <c r="V8" s="23"/>
      <c r="W8" s="163"/>
      <c r="X8" s="72"/>
      <c r="Y8" s="71"/>
      <c r="Z8" s="152"/>
      <c r="AA8" s="72"/>
      <c r="AB8" s="72"/>
      <c r="AC8" s="72"/>
      <c r="AD8" s="156"/>
      <c r="AE8" s="156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73"/>
    </row>
    <row r="9" spans="1:44" ht="15" customHeight="1">
      <c r="A9" s="17">
        <v>7</v>
      </c>
      <c r="B9" s="28" t="s">
        <v>31</v>
      </c>
      <c r="C9" s="19">
        <v>2010</v>
      </c>
      <c r="D9" s="20" t="s">
        <v>32</v>
      </c>
      <c r="E9" s="25">
        <v>184</v>
      </c>
      <c r="F9" s="25">
        <v>243</v>
      </c>
      <c r="G9" s="25">
        <v>320</v>
      </c>
      <c r="H9" s="30">
        <v>21</v>
      </c>
      <c r="I9" s="30">
        <v>279</v>
      </c>
      <c r="J9" s="21">
        <f t="shared" si="0"/>
        <v>25.900000000000002</v>
      </c>
      <c r="K9" s="21">
        <f t="shared" si="1"/>
        <v>31.9</v>
      </c>
      <c r="L9" s="21">
        <f t="shared" si="2"/>
        <v>83.6</v>
      </c>
      <c r="M9" s="21">
        <f t="shared" si="3"/>
        <v>62.83</v>
      </c>
      <c r="N9" s="21">
        <f t="shared" si="4"/>
        <v>85.5</v>
      </c>
      <c r="O9" s="21">
        <f t="shared" si="5"/>
        <v>289.72999999999996</v>
      </c>
      <c r="P9" s="21" t="str">
        <f t="shared" si="6"/>
        <v>D</v>
      </c>
      <c r="Q9" s="21" t="str">
        <f t="shared" si="6"/>
        <v>C</v>
      </c>
      <c r="R9" s="21" t="str">
        <f t="shared" si="7"/>
        <v>A</v>
      </c>
      <c r="S9" s="21" t="str">
        <f t="shared" si="7"/>
        <v>B</v>
      </c>
      <c r="T9" s="21" t="str">
        <f t="shared" si="7"/>
        <v>A</v>
      </c>
      <c r="U9" s="26" t="str">
        <f t="shared" si="8"/>
        <v>A</v>
      </c>
      <c r="V9" s="23"/>
      <c r="W9" s="163"/>
      <c r="X9" s="72"/>
      <c r="Y9" s="71"/>
      <c r="Z9" s="152"/>
      <c r="AA9" s="72"/>
      <c r="AB9" s="72"/>
      <c r="AC9" s="72"/>
      <c r="AD9" s="156"/>
      <c r="AE9" s="156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73"/>
    </row>
    <row r="10" spans="1:44" ht="15" customHeight="1">
      <c r="A10" s="17">
        <v>8</v>
      </c>
      <c r="B10" s="18" t="s">
        <v>34</v>
      </c>
      <c r="C10" s="19">
        <v>2010</v>
      </c>
      <c r="D10" s="20" t="s">
        <v>35</v>
      </c>
      <c r="E10" s="18">
        <v>186</v>
      </c>
      <c r="F10" s="18">
        <v>241</v>
      </c>
      <c r="G10" s="18">
        <v>326</v>
      </c>
      <c r="H10" s="18">
        <v>20.100000000000001</v>
      </c>
      <c r="I10" s="18">
        <v>260</v>
      </c>
      <c r="J10" s="21">
        <f t="shared" si="0"/>
        <v>29.6</v>
      </c>
      <c r="K10" s="21">
        <f t="shared" si="1"/>
        <v>29</v>
      </c>
      <c r="L10" s="21">
        <f t="shared" si="2"/>
        <v>95</v>
      </c>
      <c r="M10" s="21">
        <f t="shared" si="3"/>
        <v>57.340000000000011</v>
      </c>
      <c r="N10" s="21">
        <f t="shared" si="4"/>
        <v>68.400000000000006</v>
      </c>
      <c r="O10" s="21">
        <f t="shared" si="5"/>
        <v>279.34000000000003</v>
      </c>
      <c r="P10" s="21" t="str">
        <f t="shared" si="6"/>
        <v>D</v>
      </c>
      <c r="Q10" s="21" t="str">
        <f t="shared" si="6"/>
        <v>D</v>
      </c>
      <c r="R10" s="21" t="str">
        <f t="shared" si="7"/>
        <v>A</v>
      </c>
      <c r="S10" s="21" t="str">
        <f t="shared" si="7"/>
        <v>B</v>
      </c>
      <c r="T10" s="21" t="str">
        <f t="shared" si="7"/>
        <v>A</v>
      </c>
      <c r="U10" s="26" t="str">
        <f t="shared" si="8"/>
        <v>A</v>
      </c>
      <c r="V10" s="23"/>
      <c r="W10" s="163"/>
      <c r="X10" s="72"/>
      <c r="Y10" s="71"/>
      <c r="Z10" s="152"/>
      <c r="AA10" s="72"/>
      <c r="AB10" s="72"/>
      <c r="AC10" s="72"/>
      <c r="AD10" s="156"/>
      <c r="AE10" s="156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73"/>
    </row>
    <row r="11" spans="1:44" ht="15" customHeight="1">
      <c r="A11" s="17">
        <v>9</v>
      </c>
      <c r="B11" s="18" t="s">
        <v>36</v>
      </c>
      <c r="C11" s="19">
        <v>2010</v>
      </c>
      <c r="D11" s="20" t="s">
        <v>37</v>
      </c>
      <c r="E11" s="18">
        <v>189</v>
      </c>
      <c r="F11" s="18">
        <v>258</v>
      </c>
      <c r="G11" s="18">
        <v>312</v>
      </c>
      <c r="H11" s="18">
        <v>23</v>
      </c>
      <c r="I11" s="18">
        <v>229</v>
      </c>
      <c r="J11" s="21">
        <f t="shared" si="0"/>
        <v>35.15</v>
      </c>
      <c r="K11" s="21">
        <f t="shared" si="1"/>
        <v>53.65</v>
      </c>
      <c r="L11" s="21">
        <f t="shared" si="2"/>
        <v>68.399999999999991</v>
      </c>
      <c r="M11" s="21">
        <f t="shared" si="3"/>
        <v>75.03</v>
      </c>
      <c r="N11" s="21">
        <f t="shared" si="4"/>
        <v>40.5</v>
      </c>
      <c r="O11" s="21">
        <f t="shared" si="5"/>
        <v>272.73</v>
      </c>
      <c r="P11" s="21" t="str">
        <f t="shared" si="6"/>
        <v>C</v>
      </c>
      <c r="Q11" s="21" t="str">
        <f t="shared" si="6"/>
        <v>A</v>
      </c>
      <c r="R11" s="21" t="str">
        <f t="shared" si="7"/>
        <v>A</v>
      </c>
      <c r="S11" s="21" t="str">
        <f t="shared" si="7"/>
        <v>A</v>
      </c>
      <c r="T11" s="21" t="str">
        <f t="shared" si="7"/>
        <v>C</v>
      </c>
      <c r="U11" s="26" t="str">
        <f t="shared" si="8"/>
        <v>A</v>
      </c>
      <c r="V11" s="23"/>
      <c r="W11" s="163"/>
      <c r="X11" s="105"/>
      <c r="Y11" s="157"/>
      <c r="Z11" s="152"/>
      <c r="AA11" s="105"/>
      <c r="AB11" s="105"/>
      <c r="AC11" s="105"/>
      <c r="AD11" s="158"/>
      <c r="AE11" s="158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73"/>
    </row>
    <row r="12" spans="1:44" ht="15" customHeight="1">
      <c r="A12" s="17">
        <v>10</v>
      </c>
      <c r="B12" s="18" t="s">
        <v>39</v>
      </c>
      <c r="C12" s="19">
        <v>2011</v>
      </c>
      <c r="D12" s="20" t="s">
        <v>22</v>
      </c>
      <c r="E12" s="18">
        <v>184</v>
      </c>
      <c r="F12" s="18">
        <v>242</v>
      </c>
      <c r="G12" s="18">
        <v>322</v>
      </c>
      <c r="H12" s="18">
        <v>16.399999999999999</v>
      </c>
      <c r="I12" s="18">
        <v>281</v>
      </c>
      <c r="J12" s="21">
        <f t="shared" si="0"/>
        <v>25.900000000000002</v>
      </c>
      <c r="K12" s="21">
        <f t="shared" si="1"/>
        <v>30.45</v>
      </c>
      <c r="L12" s="21">
        <f t="shared" si="2"/>
        <v>87.399999999999991</v>
      </c>
      <c r="M12" s="21">
        <f t="shared" si="3"/>
        <v>34.769999999999996</v>
      </c>
      <c r="N12" s="21">
        <f t="shared" si="4"/>
        <v>87.3</v>
      </c>
      <c r="O12" s="21">
        <f t="shared" si="5"/>
        <v>265.82</v>
      </c>
      <c r="P12" s="21" t="str">
        <f t="shared" si="6"/>
        <v>D</v>
      </c>
      <c r="Q12" s="21" t="str">
        <f t="shared" si="6"/>
        <v>C</v>
      </c>
      <c r="R12" s="21" t="str">
        <f t="shared" si="7"/>
        <v>A</v>
      </c>
      <c r="S12" s="21" t="str">
        <f t="shared" si="7"/>
        <v>D</v>
      </c>
      <c r="T12" s="21" t="str">
        <f t="shared" si="7"/>
        <v>A</v>
      </c>
      <c r="U12" s="26" t="str">
        <f t="shared" si="8"/>
        <v>A</v>
      </c>
      <c r="V12" s="23"/>
      <c r="W12" s="163"/>
      <c r="X12" s="159"/>
      <c r="Y12" s="77"/>
      <c r="Z12" s="152"/>
      <c r="AA12" s="72"/>
      <c r="AB12" s="72"/>
      <c r="AC12" s="72"/>
      <c r="AD12" s="156"/>
      <c r="AE12" s="156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73"/>
    </row>
    <row r="13" spans="1:44" ht="15" customHeight="1" thickBot="1">
      <c r="A13" s="31">
        <v>11</v>
      </c>
      <c r="B13" s="32" t="s">
        <v>41</v>
      </c>
      <c r="C13" s="166">
        <v>2010</v>
      </c>
      <c r="D13" s="33" t="s">
        <v>13</v>
      </c>
      <c r="E13" s="32">
        <v>187</v>
      </c>
      <c r="F13" s="32">
        <v>243</v>
      </c>
      <c r="G13" s="32">
        <v>318</v>
      </c>
      <c r="H13" s="32">
        <v>21.3</v>
      </c>
      <c r="I13" s="32">
        <v>245</v>
      </c>
      <c r="J13" s="34">
        <f t="shared" si="0"/>
        <v>31.450000000000003</v>
      </c>
      <c r="K13" s="34">
        <f t="shared" si="1"/>
        <v>31.9</v>
      </c>
      <c r="L13" s="34">
        <f t="shared" si="2"/>
        <v>79.8</v>
      </c>
      <c r="M13" s="34">
        <f t="shared" si="3"/>
        <v>64.660000000000011</v>
      </c>
      <c r="N13" s="34">
        <f t="shared" si="4"/>
        <v>54.9</v>
      </c>
      <c r="O13" s="34">
        <f t="shared" si="5"/>
        <v>262.70999999999998</v>
      </c>
      <c r="P13" s="34" t="str">
        <f t="shared" si="6"/>
        <v>C</v>
      </c>
      <c r="Q13" s="34" t="str">
        <f t="shared" si="6"/>
        <v>C</v>
      </c>
      <c r="R13" s="34" t="str">
        <f t="shared" si="7"/>
        <v>A</v>
      </c>
      <c r="S13" s="34" t="str">
        <f t="shared" si="7"/>
        <v>B</v>
      </c>
      <c r="T13" s="34" t="str">
        <f t="shared" si="7"/>
        <v>B</v>
      </c>
      <c r="U13" s="34" t="str">
        <f t="shared" si="8"/>
        <v>A</v>
      </c>
      <c r="V13" s="23"/>
      <c r="W13" s="163"/>
      <c r="X13" s="72"/>
      <c r="Y13" s="71"/>
      <c r="Z13" s="152"/>
      <c r="AA13" s="72"/>
      <c r="AB13" s="72"/>
      <c r="AC13" s="72"/>
      <c r="AD13" s="156"/>
      <c r="AE13" s="156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73"/>
    </row>
    <row r="14" spans="1:44" ht="15" customHeight="1" thickTop="1">
      <c r="A14" s="35">
        <v>12</v>
      </c>
      <c r="B14" s="36" t="s">
        <v>42</v>
      </c>
      <c r="C14" s="165">
        <v>2010</v>
      </c>
      <c r="D14" s="37" t="s">
        <v>43</v>
      </c>
      <c r="E14" s="38">
        <v>189</v>
      </c>
      <c r="F14" s="38">
        <v>249</v>
      </c>
      <c r="G14" s="38">
        <v>308</v>
      </c>
      <c r="H14" s="38">
        <v>20.8</v>
      </c>
      <c r="I14" s="38">
        <v>240</v>
      </c>
      <c r="J14" s="39">
        <f t="shared" si="0"/>
        <v>35.15</v>
      </c>
      <c r="K14" s="39">
        <f t="shared" si="1"/>
        <v>40.6</v>
      </c>
      <c r="L14" s="39">
        <f t="shared" si="2"/>
        <v>60.8</v>
      </c>
      <c r="M14" s="39">
        <f t="shared" si="3"/>
        <v>61.610000000000007</v>
      </c>
      <c r="N14" s="39">
        <f t="shared" si="4"/>
        <v>50.4</v>
      </c>
      <c r="O14" s="39">
        <f t="shared" si="5"/>
        <v>248.56000000000003</v>
      </c>
      <c r="P14" s="39" t="str">
        <f t="shared" si="6"/>
        <v>C</v>
      </c>
      <c r="Q14" s="39" t="str">
        <f t="shared" si="6"/>
        <v>B</v>
      </c>
      <c r="R14" s="39" t="str">
        <f t="shared" si="7"/>
        <v>B</v>
      </c>
      <c r="S14" s="39" t="str">
        <f t="shared" si="7"/>
        <v>B</v>
      </c>
      <c r="T14" s="39" t="str">
        <f t="shared" si="7"/>
        <v>B</v>
      </c>
      <c r="U14" s="39" t="str">
        <f t="shared" si="8"/>
        <v>B</v>
      </c>
      <c r="V14" s="23"/>
      <c r="W14" s="163"/>
      <c r="X14" s="72"/>
      <c r="Y14" s="71"/>
      <c r="Z14" s="152"/>
      <c r="AA14" s="72"/>
      <c r="AB14" s="72"/>
      <c r="AC14" s="72"/>
      <c r="AD14" s="156"/>
      <c r="AE14" s="156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73"/>
    </row>
    <row r="15" spans="1:44" ht="15" customHeight="1">
      <c r="A15" s="40">
        <v>13</v>
      </c>
      <c r="B15" s="41" t="s">
        <v>44</v>
      </c>
      <c r="C15" s="164">
        <v>2010</v>
      </c>
      <c r="D15" s="42" t="s">
        <v>45</v>
      </c>
      <c r="E15" s="41">
        <v>185</v>
      </c>
      <c r="F15" s="41">
        <v>241</v>
      </c>
      <c r="G15" s="41">
        <v>314</v>
      </c>
      <c r="H15" s="41">
        <v>19.899999999999999</v>
      </c>
      <c r="I15" s="41">
        <v>248</v>
      </c>
      <c r="J15" s="43">
        <f t="shared" si="0"/>
        <v>27.75</v>
      </c>
      <c r="K15" s="43">
        <f t="shared" si="1"/>
        <v>29</v>
      </c>
      <c r="L15" s="43">
        <f t="shared" si="2"/>
        <v>72.2</v>
      </c>
      <c r="M15" s="43">
        <f t="shared" si="3"/>
        <v>56.11999999999999</v>
      </c>
      <c r="N15" s="43">
        <f t="shared" si="4"/>
        <v>57.6</v>
      </c>
      <c r="O15" s="43">
        <f t="shared" si="5"/>
        <v>242.67</v>
      </c>
      <c r="P15" s="43" t="str">
        <f t="shared" si="6"/>
        <v>D</v>
      </c>
      <c r="Q15" s="43" t="str">
        <f t="shared" si="6"/>
        <v>D</v>
      </c>
      <c r="R15" s="43" t="str">
        <f t="shared" si="7"/>
        <v>A</v>
      </c>
      <c r="S15" s="43" t="str">
        <f t="shared" si="7"/>
        <v>B</v>
      </c>
      <c r="T15" s="43" t="str">
        <f t="shared" si="7"/>
        <v>B</v>
      </c>
      <c r="U15" s="44" t="str">
        <f t="shared" si="8"/>
        <v>B</v>
      </c>
      <c r="V15" s="23"/>
      <c r="W15" s="163"/>
      <c r="X15" s="72"/>
      <c r="Y15" s="71"/>
      <c r="Z15" s="152"/>
      <c r="AA15" s="72"/>
      <c r="AB15" s="72"/>
      <c r="AC15" s="72"/>
      <c r="AD15" s="156"/>
      <c r="AE15" s="156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73"/>
    </row>
    <row r="16" spans="1:44" ht="15" customHeight="1">
      <c r="A16" s="40">
        <v>14</v>
      </c>
      <c r="B16" s="41" t="s">
        <v>46</v>
      </c>
      <c r="C16" s="164">
        <v>2010</v>
      </c>
      <c r="D16" s="42" t="s">
        <v>47</v>
      </c>
      <c r="E16" s="41">
        <v>184</v>
      </c>
      <c r="F16" s="41">
        <v>245</v>
      </c>
      <c r="G16" s="41">
        <v>316</v>
      </c>
      <c r="H16" s="41">
        <v>20.399999999999999</v>
      </c>
      <c r="I16" s="41">
        <v>235</v>
      </c>
      <c r="J16" s="43">
        <f t="shared" si="0"/>
        <v>25.900000000000002</v>
      </c>
      <c r="K16" s="43">
        <f t="shared" si="1"/>
        <v>34.799999999999997</v>
      </c>
      <c r="L16" s="43">
        <f t="shared" si="2"/>
        <v>76</v>
      </c>
      <c r="M16" s="43">
        <f t="shared" si="3"/>
        <v>59.169999999999995</v>
      </c>
      <c r="N16" s="43">
        <f t="shared" si="4"/>
        <v>45.9</v>
      </c>
      <c r="O16" s="43">
        <f t="shared" si="5"/>
        <v>241.76999999999998</v>
      </c>
      <c r="P16" s="43" t="str">
        <f t="shared" si="6"/>
        <v>D</v>
      </c>
      <c r="Q16" s="43" t="str">
        <f t="shared" si="6"/>
        <v>C</v>
      </c>
      <c r="R16" s="43" t="str">
        <f t="shared" si="7"/>
        <v>A</v>
      </c>
      <c r="S16" s="43" t="str">
        <f t="shared" si="7"/>
        <v>B</v>
      </c>
      <c r="T16" s="43" t="str">
        <f t="shared" si="7"/>
        <v>C</v>
      </c>
      <c r="U16" s="44" t="str">
        <f t="shared" si="8"/>
        <v>B</v>
      </c>
      <c r="V16" s="23"/>
      <c r="W16" s="163"/>
      <c r="X16" s="72"/>
      <c r="Y16" s="71"/>
      <c r="Z16" s="152"/>
      <c r="AA16" s="72"/>
      <c r="AB16" s="72"/>
      <c r="AC16" s="72"/>
      <c r="AD16" s="156"/>
      <c r="AE16" s="156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73"/>
    </row>
    <row r="17" spans="1:44" ht="15" customHeight="1">
      <c r="A17" s="40">
        <v>15</v>
      </c>
      <c r="B17" s="45" t="s">
        <v>48</v>
      </c>
      <c r="C17" s="164">
        <v>2011</v>
      </c>
      <c r="D17" s="42" t="s">
        <v>22</v>
      </c>
      <c r="E17" s="41">
        <v>191</v>
      </c>
      <c r="F17" s="41">
        <v>253</v>
      </c>
      <c r="G17" s="41">
        <v>314</v>
      </c>
      <c r="H17" s="41">
        <v>17.3</v>
      </c>
      <c r="I17" s="41">
        <v>229</v>
      </c>
      <c r="J17" s="43">
        <f t="shared" si="0"/>
        <v>38.85</v>
      </c>
      <c r="K17" s="43">
        <f t="shared" si="1"/>
        <v>46.4</v>
      </c>
      <c r="L17" s="43">
        <f t="shared" si="2"/>
        <v>72.2</v>
      </c>
      <c r="M17" s="43">
        <f t="shared" si="3"/>
        <v>40.260000000000005</v>
      </c>
      <c r="N17" s="43">
        <f t="shared" si="4"/>
        <v>40.5</v>
      </c>
      <c r="O17" s="43">
        <f t="shared" si="5"/>
        <v>238.20999999999998</v>
      </c>
      <c r="P17" s="43" t="str">
        <f t="shared" si="6"/>
        <v>B</v>
      </c>
      <c r="Q17" s="43" t="str">
        <f t="shared" si="6"/>
        <v>B</v>
      </c>
      <c r="R17" s="43" t="str">
        <f t="shared" si="7"/>
        <v>A</v>
      </c>
      <c r="S17" s="43" t="str">
        <f t="shared" si="7"/>
        <v>C</v>
      </c>
      <c r="T17" s="43" t="str">
        <f t="shared" si="7"/>
        <v>C</v>
      </c>
      <c r="U17" s="44" t="str">
        <f t="shared" si="8"/>
        <v>B</v>
      </c>
      <c r="V17" s="23"/>
      <c r="W17" s="163"/>
      <c r="X17" s="72"/>
      <c r="Y17" s="71"/>
      <c r="Z17" s="152"/>
      <c r="AA17" s="72"/>
      <c r="AB17" s="72"/>
      <c r="AC17" s="72"/>
      <c r="AD17" s="156"/>
      <c r="AE17" s="156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73"/>
    </row>
    <row r="18" spans="1:44" ht="15" customHeight="1">
      <c r="A18" s="40">
        <v>16</v>
      </c>
      <c r="B18" s="46" t="s">
        <v>50</v>
      </c>
      <c r="C18" s="164">
        <v>2010</v>
      </c>
      <c r="D18" s="42" t="s">
        <v>51</v>
      </c>
      <c r="E18" s="41">
        <v>185</v>
      </c>
      <c r="F18" s="41">
        <v>248</v>
      </c>
      <c r="G18" s="41">
        <v>320</v>
      </c>
      <c r="H18" s="41">
        <v>16.899999999999999</v>
      </c>
      <c r="I18" s="41">
        <v>239</v>
      </c>
      <c r="J18" s="43">
        <f t="shared" si="0"/>
        <v>27.75</v>
      </c>
      <c r="K18" s="43">
        <f t="shared" si="1"/>
        <v>39.15</v>
      </c>
      <c r="L18" s="43">
        <f t="shared" si="2"/>
        <v>83.6</v>
      </c>
      <c r="M18" s="43">
        <f t="shared" si="3"/>
        <v>37.819999999999993</v>
      </c>
      <c r="N18" s="43">
        <f t="shared" si="4"/>
        <v>49.5</v>
      </c>
      <c r="O18" s="43">
        <f t="shared" si="5"/>
        <v>237.82</v>
      </c>
      <c r="P18" s="43" t="str">
        <f t="shared" si="6"/>
        <v>D</v>
      </c>
      <c r="Q18" s="43" t="str">
        <f t="shared" si="6"/>
        <v>B</v>
      </c>
      <c r="R18" s="43" t="str">
        <f t="shared" si="7"/>
        <v>A</v>
      </c>
      <c r="S18" s="43" t="str">
        <f t="shared" si="7"/>
        <v>D</v>
      </c>
      <c r="T18" s="43" t="str">
        <f t="shared" si="7"/>
        <v>C</v>
      </c>
      <c r="U18" s="44" t="str">
        <f t="shared" si="8"/>
        <v>B</v>
      </c>
      <c r="V18" s="23"/>
      <c r="W18" s="163"/>
      <c r="X18" s="76"/>
      <c r="Y18" s="77"/>
      <c r="Z18" s="152"/>
      <c r="AA18" s="72"/>
      <c r="AB18" s="72"/>
      <c r="AC18" s="72"/>
      <c r="AD18" s="156"/>
      <c r="AE18" s="156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73"/>
    </row>
    <row r="19" spans="1:44" ht="15" customHeight="1">
      <c r="A19" s="40">
        <v>17</v>
      </c>
      <c r="B19" s="41" t="s">
        <v>52</v>
      </c>
      <c r="C19" s="164">
        <v>2010</v>
      </c>
      <c r="D19" s="42" t="s">
        <v>22</v>
      </c>
      <c r="E19" s="41">
        <v>199</v>
      </c>
      <c r="F19" s="41">
        <v>263</v>
      </c>
      <c r="G19" s="41">
        <v>320</v>
      </c>
      <c r="H19" s="41">
        <v>14.4</v>
      </c>
      <c r="I19" s="41">
        <v>201</v>
      </c>
      <c r="J19" s="43">
        <f t="shared" si="0"/>
        <v>53.650000000000006</v>
      </c>
      <c r="K19" s="43">
        <f t="shared" si="1"/>
        <v>60.9</v>
      </c>
      <c r="L19" s="43">
        <f t="shared" si="2"/>
        <v>83.6</v>
      </c>
      <c r="M19" s="43">
        <f t="shared" si="3"/>
        <v>22.570000000000004</v>
      </c>
      <c r="N19" s="43">
        <f t="shared" si="4"/>
        <v>15.3</v>
      </c>
      <c r="O19" s="43">
        <f t="shared" si="5"/>
        <v>236.02</v>
      </c>
      <c r="P19" s="43" t="str">
        <f t="shared" si="6"/>
        <v>A</v>
      </c>
      <c r="Q19" s="43" t="str">
        <f t="shared" si="6"/>
        <v>A</v>
      </c>
      <c r="R19" s="43" t="str">
        <f t="shared" si="7"/>
        <v>A</v>
      </c>
      <c r="S19" s="43" t="str">
        <f t="shared" si="7"/>
        <v>D</v>
      </c>
      <c r="T19" s="43" t="str">
        <f t="shared" si="7"/>
        <v>D</v>
      </c>
      <c r="U19" s="44" t="str">
        <f t="shared" si="8"/>
        <v>B</v>
      </c>
      <c r="V19" s="23"/>
      <c r="W19" s="163"/>
      <c r="X19" s="72"/>
      <c r="Y19" s="71"/>
      <c r="Z19" s="152"/>
      <c r="AA19" s="72"/>
      <c r="AB19" s="72"/>
      <c r="AC19" s="72"/>
      <c r="AD19" s="156"/>
      <c r="AE19" s="156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73"/>
    </row>
    <row r="20" spans="1:44" ht="15" customHeight="1">
      <c r="A20" s="40">
        <v>18</v>
      </c>
      <c r="B20" s="46" t="s">
        <v>53</v>
      </c>
      <c r="C20" s="164">
        <v>2010</v>
      </c>
      <c r="D20" s="47" t="s">
        <v>16</v>
      </c>
      <c r="E20" s="47">
        <v>176</v>
      </c>
      <c r="F20" s="47">
        <v>232</v>
      </c>
      <c r="G20" s="48">
        <v>322</v>
      </c>
      <c r="H20" s="49">
        <v>15.5</v>
      </c>
      <c r="I20" s="49">
        <v>279</v>
      </c>
      <c r="J20" s="43">
        <f t="shared" si="0"/>
        <v>11.100000000000001</v>
      </c>
      <c r="K20" s="43">
        <f t="shared" si="1"/>
        <v>15.95</v>
      </c>
      <c r="L20" s="43">
        <f t="shared" si="2"/>
        <v>87.399999999999991</v>
      </c>
      <c r="M20" s="43">
        <f t="shared" si="3"/>
        <v>29.28</v>
      </c>
      <c r="N20" s="43">
        <f t="shared" si="4"/>
        <v>85.5</v>
      </c>
      <c r="O20" s="43">
        <f t="shared" si="5"/>
        <v>229.23</v>
      </c>
      <c r="P20" s="43" t="str">
        <f t="shared" si="6"/>
        <v>D</v>
      </c>
      <c r="Q20" s="43" t="str">
        <f t="shared" si="6"/>
        <v>D</v>
      </c>
      <c r="R20" s="43" t="str">
        <f t="shared" si="7"/>
        <v>A</v>
      </c>
      <c r="S20" s="43" t="str">
        <f t="shared" si="7"/>
        <v>D</v>
      </c>
      <c r="T20" s="43" t="str">
        <f t="shared" si="7"/>
        <v>A</v>
      </c>
      <c r="U20" s="44" t="str">
        <f t="shared" si="8"/>
        <v>B</v>
      </c>
      <c r="V20" s="23"/>
      <c r="W20" s="163"/>
      <c r="X20" s="72"/>
      <c r="Y20" s="71"/>
      <c r="Z20" s="152"/>
      <c r="AA20" s="72"/>
      <c r="AB20" s="72"/>
      <c r="AC20" s="72"/>
      <c r="AD20" s="156"/>
      <c r="AE20" s="156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73"/>
    </row>
    <row r="21" spans="1:44" ht="15" customHeight="1">
      <c r="A21" s="40">
        <v>19</v>
      </c>
      <c r="B21" s="41" t="s">
        <v>54</v>
      </c>
      <c r="C21" s="41">
        <v>2011</v>
      </c>
      <c r="D21" s="42" t="s">
        <v>49</v>
      </c>
      <c r="E21" s="41">
        <v>192</v>
      </c>
      <c r="F21" s="41">
        <v>254</v>
      </c>
      <c r="G21" s="41">
        <v>318</v>
      </c>
      <c r="H21" s="41">
        <v>11.65</v>
      </c>
      <c r="I21" s="41">
        <v>245</v>
      </c>
      <c r="J21" s="43">
        <f t="shared" si="0"/>
        <v>40.700000000000003</v>
      </c>
      <c r="K21" s="43">
        <f t="shared" si="1"/>
        <v>47.85</v>
      </c>
      <c r="L21" s="43">
        <f t="shared" si="2"/>
        <v>79.8</v>
      </c>
      <c r="M21" s="43">
        <f t="shared" si="3"/>
        <v>5.7950000000000061</v>
      </c>
      <c r="N21" s="43">
        <f t="shared" si="4"/>
        <v>54.9</v>
      </c>
      <c r="O21" s="43">
        <f t="shared" si="5"/>
        <v>229.04500000000004</v>
      </c>
      <c r="P21" s="43" t="str">
        <f t="shared" si="6"/>
        <v>B</v>
      </c>
      <c r="Q21" s="43" t="str">
        <f t="shared" si="6"/>
        <v>B</v>
      </c>
      <c r="R21" s="43" t="str">
        <f t="shared" si="7"/>
        <v>A</v>
      </c>
      <c r="S21" s="43" t="str">
        <f t="shared" si="7"/>
        <v>D</v>
      </c>
      <c r="T21" s="43" t="str">
        <f t="shared" si="7"/>
        <v>B</v>
      </c>
      <c r="U21" s="44" t="str">
        <f t="shared" si="8"/>
        <v>B</v>
      </c>
      <c r="V21" s="23"/>
      <c r="W21" s="163"/>
      <c r="X21" s="72"/>
      <c r="Y21" s="71"/>
      <c r="Z21" s="152"/>
      <c r="AA21" s="72"/>
      <c r="AB21" s="72"/>
      <c r="AC21" s="72"/>
      <c r="AD21" s="156"/>
      <c r="AE21" s="156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73"/>
    </row>
    <row r="22" spans="1:44" ht="15" customHeight="1">
      <c r="A22" s="40">
        <v>20</v>
      </c>
      <c r="B22" s="46" t="s">
        <v>55</v>
      </c>
      <c r="C22" s="41">
        <v>2011</v>
      </c>
      <c r="D22" s="42" t="s">
        <v>21</v>
      </c>
      <c r="E22" s="47">
        <v>183</v>
      </c>
      <c r="F22" s="47">
        <v>239</v>
      </c>
      <c r="G22" s="47">
        <v>312</v>
      </c>
      <c r="H22" s="49">
        <v>16.5</v>
      </c>
      <c r="I22" s="49">
        <v>267</v>
      </c>
      <c r="J22" s="43">
        <f t="shared" si="0"/>
        <v>24.05</v>
      </c>
      <c r="K22" s="43">
        <f t="shared" si="1"/>
        <v>26.099999999999998</v>
      </c>
      <c r="L22" s="43">
        <f t="shared" si="2"/>
        <v>68.399999999999991</v>
      </c>
      <c r="M22" s="43">
        <f t="shared" si="3"/>
        <v>35.380000000000003</v>
      </c>
      <c r="N22" s="43">
        <f t="shared" si="4"/>
        <v>74.7</v>
      </c>
      <c r="O22" s="43">
        <f t="shared" si="5"/>
        <v>228.63</v>
      </c>
      <c r="P22" s="43" t="str">
        <f t="shared" si="6"/>
        <v>D</v>
      </c>
      <c r="Q22" s="43" t="str">
        <f t="shared" si="6"/>
        <v>D</v>
      </c>
      <c r="R22" s="43" t="str">
        <f t="shared" si="7"/>
        <v>A</v>
      </c>
      <c r="S22" s="43" t="str">
        <f t="shared" si="7"/>
        <v>D</v>
      </c>
      <c r="T22" s="43" t="str">
        <f t="shared" si="7"/>
        <v>A</v>
      </c>
      <c r="U22" s="44" t="str">
        <f t="shared" si="8"/>
        <v>B</v>
      </c>
      <c r="V22" s="23"/>
      <c r="W22" s="163"/>
      <c r="X22" s="72"/>
      <c r="Y22" s="71"/>
      <c r="Z22" s="152"/>
      <c r="AA22" s="72"/>
      <c r="AB22" s="72"/>
      <c r="AC22" s="72"/>
      <c r="AD22" s="156"/>
      <c r="AE22" s="156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73"/>
    </row>
    <row r="23" spans="1:44" ht="15" customHeight="1">
      <c r="A23" s="40">
        <v>21</v>
      </c>
      <c r="B23" s="41" t="s">
        <v>56</v>
      </c>
      <c r="C23" s="41">
        <v>2010</v>
      </c>
      <c r="D23" s="42" t="s">
        <v>57</v>
      </c>
      <c r="E23" s="41">
        <v>187</v>
      </c>
      <c r="F23" s="41">
        <v>247</v>
      </c>
      <c r="G23" s="41">
        <v>308</v>
      </c>
      <c r="H23" s="41">
        <v>17.7</v>
      </c>
      <c r="I23" s="41">
        <v>242</v>
      </c>
      <c r="J23" s="43">
        <f t="shared" si="0"/>
        <v>31.450000000000003</v>
      </c>
      <c r="K23" s="43">
        <f t="shared" si="1"/>
        <v>37.699999999999996</v>
      </c>
      <c r="L23" s="43">
        <f t="shared" si="2"/>
        <v>60.8</v>
      </c>
      <c r="M23" s="43">
        <f t="shared" si="3"/>
        <v>42.699999999999996</v>
      </c>
      <c r="N23" s="43">
        <f t="shared" si="4"/>
        <v>52.2</v>
      </c>
      <c r="O23" s="43">
        <f t="shared" si="5"/>
        <v>224.84999999999997</v>
      </c>
      <c r="P23" s="43" t="str">
        <f t="shared" si="6"/>
        <v>C</v>
      </c>
      <c r="Q23" s="43" t="str">
        <f t="shared" si="6"/>
        <v>B</v>
      </c>
      <c r="R23" s="43" t="str">
        <f t="shared" si="7"/>
        <v>B</v>
      </c>
      <c r="S23" s="43" t="str">
        <f t="shared" si="7"/>
        <v>C</v>
      </c>
      <c r="T23" s="43" t="str">
        <f t="shared" si="7"/>
        <v>B</v>
      </c>
      <c r="U23" s="44" t="str">
        <f t="shared" si="8"/>
        <v>B</v>
      </c>
      <c r="V23" s="23"/>
      <c r="W23" s="163"/>
      <c r="X23" s="72"/>
      <c r="Y23" s="71"/>
      <c r="Z23" s="152"/>
      <c r="AA23" s="72"/>
      <c r="AB23" s="72"/>
      <c r="AC23" s="72"/>
      <c r="AD23" s="156"/>
      <c r="AE23" s="156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73"/>
    </row>
    <row r="24" spans="1:44" ht="15" customHeight="1">
      <c r="A24" s="40">
        <v>22</v>
      </c>
      <c r="B24" s="46" t="s">
        <v>59</v>
      </c>
      <c r="C24" s="41">
        <v>2010</v>
      </c>
      <c r="D24" s="42" t="s">
        <v>51</v>
      </c>
      <c r="E24" s="41">
        <v>186</v>
      </c>
      <c r="F24" s="41">
        <v>247</v>
      </c>
      <c r="G24" s="41">
        <v>322</v>
      </c>
      <c r="H24" s="41">
        <v>17.899999999999999</v>
      </c>
      <c r="I24" s="41">
        <v>210</v>
      </c>
      <c r="J24" s="43">
        <f t="shared" si="0"/>
        <v>29.6</v>
      </c>
      <c r="K24" s="43">
        <f t="shared" si="1"/>
        <v>37.699999999999996</v>
      </c>
      <c r="L24" s="43">
        <f t="shared" si="2"/>
        <v>87.399999999999991</v>
      </c>
      <c r="M24" s="43">
        <f t="shared" si="3"/>
        <v>43.919999999999995</v>
      </c>
      <c r="N24" s="43">
        <f t="shared" si="4"/>
        <v>23.400000000000002</v>
      </c>
      <c r="O24" s="43">
        <f t="shared" si="5"/>
        <v>222.01999999999998</v>
      </c>
      <c r="P24" s="43" t="str">
        <f t="shared" si="6"/>
        <v>D</v>
      </c>
      <c r="Q24" s="43" t="str">
        <f t="shared" si="6"/>
        <v>B</v>
      </c>
      <c r="R24" s="43" t="str">
        <f t="shared" si="7"/>
        <v>A</v>
      </c>
      <c r="S24" s="43" t="str">
        <f t="shared" si="7"/>
        <v>C</v>
      </c>
      <c r="T24" s="43" t="str">
        <f t="shared" si="7"/>
        <v>D</v>
      </c>
      <c r="U24" s="44" t="str">
        <f t="shared" si="8"/>
        <v>B</v>
      </c>
      <c r="V24" s="23"/>
      <c r="W24" s="163"/>
      <c r="X24" s="72"/>
      <c r="Y24" s="71"/>
      <c r="Z24" s="152"/>
      <c r="AA24" s="72"/>
      <c r="AB24" s="72"/>
      <c r="AC24" s="72"/>
      <c r="AD24" s="156"/>
      <c r="AE24" s="156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73"/>
    </row>
    <row r="25" spans="1:44" ht="15" customHeight="1">
      <c r="A25" s="40">
        <v>23</v>
      </c>
      <c r="B25" s="41" t="s">
        <v>60</v>
      </c>
      <c r="C25" s="41">
        <v>2010</v>
      </c>
      <c r="D25" s="42" t="s">
        <v>61</v>
      </c>
      <c r="E25" s="41">
        <v>188</v>
      </c>
      <c r="F25" s="41">
        <v>243</v>
      </c>
      <c r="G25" s="41">
        <v>310</v>
      </c>
      <c r="H25" s="41">
        <v>19</v>
      </c>
      <c r="I25" s="41">
        <v>230</v>
      </c>
      <c r="J25" s="43">
        <f t="shared" si="0"/>
        <v>33.300000000000004</v>
      </c>
      <c r="K25" s="43">
        <f t="shared" si="1"/>
        <v>31.9</v>
      </c>
      <c r="L25" s="43">
        <f t="shared" si="2"/>
        <v>64.599999999999994</v>
      </c>
      <c r="M25" s="43">
        <f t="shared" si="3"/>
        <v>50.63</v>
      </c>
      <c r="N25" s="43">
        <f t="shared" si="4"/>
        <v>41.4</v>
      </c>
      <c r="O25" s="43">
        <f t="shared" si="5"/>
        <v>221.83</v>
      </c>
      <c r="P25" s="43" t="str">
        <f t="shared" si="6"/>
        <v>C</v>
      </c>
      <c r="Q25" s="43" t="str">
        <f t="shared" si="6"/>
        <v>C</v>
      </c>
      <c r="R25" s="43" t="str">
        <f t="shared" si="7"/>
        <v>B</v>
      </c>
      <c r="S25" s="43" t="str">
        <f t="shared" si="7"/>
        <v>B</v>
      </c>
      <c r="T25" s="43" t="str">
        <f t="shared" si="7"/>
        <v>C</v>
      </c>
      <c r="U25" s="44" t="str">
        <f t="shared" si="8"/>
        <v>B</v>
      </c>
      <c r="V25" s="23"/>
      <c r="W25" s="163"/>
      <c r="X25" s="72"/>
      <c r="Y25" s="71"/>
      <c r="Z25" s="152"/>
      <c r="AA25" s="72"/>
      <c r="AB25" s="72"/>
      <c r="AC25" s="72"/>
      <c r="AD25" s="156"/>
      <c r="AE25" s="156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73"/>
    </row>
    <row r="26" spans="1:44" ht="15" customHeight="1" thickBot="1">
      <c r="A26" s="40">
        <v>24</v>
      </c>
      <c r="B26" s="41" t="s">
        <v>62</v>
      </c>
      <c r="C26" s="41">
        <v>2010</v>
      </c>
      <c r="D26" s="42" t="s">
        <v>63</v>
      </c>
      <c r="E26" s="41">
        <v>187</v>
      </c>
      <c r="F26" s="41">
        <v>243</v>
      </c>
      <c r="G26" s="41">
        <v>308</v>
      </c>
      <c r="H26" s="41">
        <v>19.8</v>
      </c>
      <c r="I26" s="41">
        <v>230</v>
      </c>
      <c r="J26" s="43">
        <f t="shared" si="0"/>
        <v>31.450000000000003</v>
      </c>
      <c r="K26" s="43">
        <f t="shared" si="1"/>
        <v>31.9</v>
      </c>
      <c r="L26" s="43">
        <f t="shared" si="2"/>
        <v>60.8</v>
      </c>
      <c r="M26" s="43">
        <f t="shared" si="3"/>
        <v>55.510000000000005</v>
      </c>
      <c r="N26" s="43">
        <f t="shared" si="4"/>
        <v>41.4</v>
      </c>
      <c r="O26" s="43">
        <f t="shared" si="5"/>
        <v>221.06000000000003</v>
      </c>
      <c r="P26" s="43" t="str">
        <f t="shared" si="6"/>
        <v>C</v>
      </c>
      <c r="Q26" s="43" t="str">
        <f t="shared" si="6"/>
        <v>C</v>
      </c>
      <c r="R26" s="43" t="str">
        <f t="shared" si="7"/>
        <v>B</v>
      </c>
      <c r="S26" s="43" t="str">
        <f t="shared" si="7"/>
        <v>B</v>
      </c>
      <c r="T26" s="43" t="str">
        <f t="shared" si="7"/>
        <v>C</v>
      </c>
      <c r="U26" s="50" t="str">
        <f t="shared" si="8"/>
        <v>B</v>
      </c>
      <c r="V26" s="23"/>
      <c r="W26" s="163"/>
      <c r="X26" s="97"/>
      <c r="Y26" s="77"/>
      <c r="Z26" s="152"/>
      <c r="AA26" s="72"/>
      <c r="AB26" s="72"/>
      <c r="AC26" s="72"/>
      <c r="AD26" s="156"/>
      <c r="AE26" s="156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73"/>
    </row>
    <row r="27" spans="1:44" ht="15" customHeight="1" thickTop="1">
      <c r="A27" s="40">
        <v>25</v>
      </c>
      <c r="B27" s="46" t="s">
        <v>64</v>
      </c>
      <c r="C27" s="41">
        <v>2010</v>
      </c>
      <c r="D27" s="42" t="s">
        <v>65</v>
      </c>
      <c r="E27" s="47">
        <v>182</v>
      </c>
      <c r="F27" s="47">
        <v>237</v>
      </c>
      <c r="G27" s="47">
        <v>312</v>
      </c>
      <c r="H27" s="49">
        <v>18.3</v>
      </c>
      <c r="I27" s="49">
        <v>250</v>
      </c>
      <c r="J27" s="43">
        <f t="shared" si="0"/>
        <v>22.200000000000003</v>
      </c>
      <c r="K27" s="43">
        <f t="shared" si="1"/>
        <v>23.2</v>
      </c>
      <c r="L27" s="43">
        <f t="shared" si="2"/>
        <v>68.399999999999991</v>
      </c>
      <c r="M27" s="43">
        <f t="shared" si="3"/>
        <v>46.360000000000007</v>
      </c>
      <c r="N27" s="43">
        <f t="shared" si="4"/>
        <v>59.4</v>
      </c>
      <c r="O27" s="43">
        <f t="shared" si="5"/>
        <v>219.56</v>
      </c>
      <c r="P27" s="43" t="str">
        <f t="shared" si="6"/>
        <v>D</v>
      </c>
      <c r="Q27" s="43" t="str">
        <f t="shared" si="6"/>
        <v>D</v>
      </c>
      <c r="R27" s="43" t="str">
        <f t="shared" si="7"/>
        <v>A</v>
      </c>
      <c r="S27" s="43" t="str">
        <f t="shared" si="7"/>
        <v>C</v>
      </c>
      <c r="T27" s="43" t="str">
        <f t="shared" si="7"/>
        <v>B</v>
      </c>
      <c r="U27" s="51" t="str">
        <f t="shared" si="8"/>
        <v>B</v>
      </c>
      <c r="V27" s="23"/>
      <c r="W27" s="163"/>
      <c r="X27" s="70"/>
      <c r="Y27" s="71"/>
      <c r="Z27" s="152"/>
      <c r="AA27" s="97"/>
      <c r="AB27" s="72"/>
      <c r="AC27" s="72"/>
      <c r="AD27" s="156"/>
      <c r="AE27" s="156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73"/>
    </row>
    <row r="28" spans="1:44" ht="15" customHeight="1">
      <c r="A28" s="40">
        <v>26</v>
      </c>
      <c r="B28" s="41" t="s">
        <v>66</v>
      </c>
      <c r="C28" s="41">
        <v>2011</v>
      </c>
      <c r="D28" s="42" t="s">
        <v>67</v>
      </c>
      <c r="E28" s="41">
        <v>187</v>
      </c>
      <c r="F28" s="41">
        <v>249</v>
      </c>
      <c r="G28" s="41">
        <v>314</v>
      </c>
      <c r="H28" s="52">
        <v>18.2</v>
      </c>
      <c r="I28" s="41">
        <v>216</v>
      </c>
      <c r="J28" s="43">
        <f t="shared" si="0"/>
        <v>31.450000000000003</v>
      </c>
      <c r="K28" s="43">
        <f t="shared" si="1"/>
        <v>40.6</v>
      </c>
      <c r="L28" s="43">
        <f t="shared" si="2"/>
        <v>72.2</v>
      </c>
      <c r="M28" s="43">
        <f t="shared" si="3"/>
        <v>45.75</v>
      </c>
      <c r="N28" s="43">
        <f t="shared" si="4"/>
        <v>28.8</v>
      </c>
      <c r="O28" s="43">
        <f t="shared" si="5"/>
        <v>218.8</v>
      </c>
      <c r="P28" s="43" t="str">
        <f t="shared" si="6"/>
        <v>C</v>
      </c>
      <c r="Q28" s="43" t="str">
        <f t="shared" si="6"/>
        <v>B</v>
      </c>
      <c r="R28" s="43" t="str">
        <f t="shared" si="7"/>
        <v>A</v>
      </c>
      <c r="S28" s="43" t="str">
        <f t="shared" si="7"/>
        <v>C</v>
      </c>
      <c r="T28" s="43" t="str">
        <f t="shared" si="7"/>
        <v>D</v>
      </c>
      <c r="U28" s="44" t="str">
        <f t="shared" si="8"/>
        <v>B</v>
      </c>
      <c r="V28" s="23"/>
      <c r="W28" s="163"/>
      <c r="X28" s="97"/>
      <c r="Y28" s="160"/>
      <c r="Z28" s="152"/>
      <c r="AA28" s="97"/>
      <c r="AB28" s="97"/>
      <c r="AC28" s="97"/>
      <c r="AD28" s="142"/>
      <c r="AE28" s="142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73"/>
    </row>
    <row r="29" spans="1:44" ht="15" customHeight="1">
      <c r="A29" s="40">
        <v>27</v>
      </c>
      <c r="B29" s="41" t="s">
        <v>68</v>
      </c>
      <c r="C29" s="41">
        <v>2010</v>
      </c>
      <c r="D29" s="47" t="s">
        <v>16</v>
      </c>
      <c r="E29" s="41">
        <v>188</v>
      </c>
      <c r="F29" s="41">
        <v>245</v>
      </c>
      <c r="G29" s="41">
        <v>316</v>
      </c>
      <c r="H29" s="41">
        <v>14.3</v>
      </c>
      <c r="I29" s="41">
        <v>241</v>
      </c>
      <c r="J29" s="43">
        <f t="shared" si="0"/>
        <v>33.300000000000004</v>
      </c>
      <c r="K29" s="43">
        <f t="shared" si="1"/>
        <v>34.799999999999997</v>
      </c>
      <c r="L29" s="43">
        <f t="shared" si="2"/>
        <v>76</v>
      </c>
      <c r="M29" s="43">
        <f t="shared" si="3"/>
        <v>21.960000000000008</v>
      </c>
      <c r="N29" s="43">
        <f t="shared" si="4"/>
        <v>51.300000000000004</v>
      </c>
      <c r="O29" s="43">
        <f t="shared" si="5"/>
        <v>217.36</v>
      </c>
      <c r="P29" s="43" t="str">
        <f t="shared" si="6"/>
        <v>C</v>
      </c>
      <c r="Q29" s="43" t="str">
        <f t="shared" si="6"/>
        <v>C</v>
      </c>
      <c r="R29" s="43" t="str">
        <f t="shared" si="7"/>
        <v>A</v>
      </c>
      <c r="S29" s="43" t="str">
        <f t="shared" si="7"/>
        <v>D</v>
      </c>
      <c r="T29" s="43" t="str">
        <f t="shared" si="7"/>
        <v>B</v>
      </c>
      <c r="U29" s="44" t="str">
        <f t="shared" si="8"/>
        <v>B</v>
      </c>
      <c r="V29" s="23"/>
      <c r="W29" s="163"/>
      <c r="X29" s="72"/>
      <c r="Y29" s="71"/>
      <c r="Z29" s="152"/>
      <c r="AA29" s="72"/>
      <c r="AB29" s="72"/>
      <c r="AC29" s="72"/>
      <c r="AD29" s="156"/>
      <c r="AE29" s="156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73"/>
    </row>
    <row r="30" spans="1:44" ht="15" customHeight="1">
      <c r="A30" s="40">
        <v>28</v>
      </c>
      <c r="B30" s="41" t="s">
        <v>69</v>
      </c>
      <c r="C30" s="41">
        <v>2010</v>
      </c>
      <c r="D30" s="42" t="s">
        <v>63</v>
      </c>
      <c r="E30" s="41">
        <v>185</v>
      </c>
      <c r="F30" s="41">
        <v>246</v>
      </c>
      <c r="G30" s="41">
        <v>306</v>
      </c>
      <c r="H30" s="41">
        <v>16.5</v>
      </c>
      <c r="I30" s="41">
        <v>248</v>
      </c>
      <c r="J30" s="43">
        <f t="shared" si="0"/>
        <v>27.75</v>
      </c>
      <c r="K30" s="43">
        <f t="shared" si="1"/>
        <v>36.25</v>
      </c>
      <c r="L30" s="43">
        <f t="shared" si="2"/>
        <v>57</v>
      </c>
      <c r="M30" s="43">
        <f t="shared" si="3"/>
        <v>35.380000000000003</v>
      </c>
      <c r="N30" s="43">
        <f t="shared" si="4"/>
        <v>57.6</v>
      </c>
      <c r="O30" s="43">
        <f t="shared" si="5"/>
        <v>213.98</v>
      </c>
      <c r="P30" s="43" t="str">
        <f t="shared" si="6"/>
        <v>D</v>
      </c>
      <c r="Q30" s="43" t="str">
        <f t="shared" si="6"/>
        <v>C</v>
      </c>
      <c r="R30" s="43" t="str">
        <f t="shared" si="7"/>
        <v>B</v>
      </c>
      <c r="S30" s="43" t="str">
        <f t="shared" si="7"/>
        <v>D</v>
      </c>
      <c r="T30" s="43" t="str">
        <f t="shared" si="7"/>
        <v>B</v>
      </c>
      <c r="U30" s="44" t="str">
        <f t="shared" si="8"/>
        <v>B</v>
      </c>
      <c r="V30" s="23"/>
      <c r="W30" s="163"/>
      <c r="X30" s="76"/>
      <c r="Y30" s="77"/>
      <c r="Z30" s="152"/>
      <c r="AA30" s="72"/>
      <c r="AB30" s="72"/>
      <c r="AC30" s="72"/>
      <c r="AD30" s="156"/>
      <c r="AE30" s="156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73"/>
    </row>
    <row r="31" spans="1:44" ht="15" customHeight="1">
      <c r="A31" s="40">
        <v>29</v>
      </c>
      <c r="B31" s="41" t="s">
        <v>70</v>
      </c>
      <c r="C31" s="41">
        <v>2010</v>
      </c>
      <c r="D31" s="42" t="s">
        <v>22</v>
      </c>
      <c r="E31" s="41">
        <v>189</v>
      </c>
      <c r="F31" s="53">
        <v>244</v>
      </c>
      <c r="G31" s="41">
        <v>310</v>
      </c>
      <c r="H31" s="41">
        <v>15.3</v>
      </c>
      <c r="I31" s="41">
        <v>240</v>
      </c>
      <c r="J31" s="43">
        <f t="shared" si="0"/>
        <v>35.15</v>
      </c>
      <c r="K31" s="43">
        <f t="shared" si="1"/>
        <v>33.35</v>
      </c>
      <c r="L31" s="43">
        <f t="shared" si="2"/>
        <v>64.599999999999994</v>
      </c>
      <c r="M31" s="43">
        <f t="shared" si="3"/>
        <v>28.060000000000006</v>
      </c>
      <c r="N31" s="43">
        <f t="shared" si="4"/>
        <v>50.4</v>
      </c>
      <c r="O31" s="43">
        <f t="shared" si="5"/>
        <v>211.56</v>
      </c>
      <c r="P31" s="43" t="str">
        <f t="shared" si="6"/>
        <v>C</v>
      </c>
      <c r="Q31" s="43" t="str">
        <f t="shared" si="6"/>
        <v>C</v>
      </c>
      <c r="R31" s="43" t="str">
        <f t="shared" si="7"/>
        <v>B</v>
      </c>
      <c r="S31" s="43" t="str">
        <f t="shared" si="7"/>
        <v>D</v>
      </c>
      <c r="T31" s="43" t="str">
        <f t="shared" si="7"/>
        <v>B</v>
      </c>
      <c r="U31" s="44" t="str">
        <f t="shared" si="8"/>
        <v>B</v>
      </c>
      <c r="V31" s="23"/>
      <c r="W31" s="163"/>
      <c r="X31" s="76"/>
      <c r="Y31" s="77"/>
      <c r="Z31" s="152"/>
      <c r="AA31" s="72"/>
      <c r="AB31" s="72"/>
      <c r="AC31" s="72"/>
      <c r="AD31" s="156"/>
      <c r="AE31" s="156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73"/>
    </row>
    <row r="32" spans="1:44" ht="15" customHeight="1">
      <c r="A32" s="40">
        <v>30</v>
      </c>
      <c r="B32" s="41" t="s">
        <v>71</v>
      </c>
      <c r="C32" s="41">
        <v>2010</v>
      </c>
      <c r="D32" s="42" t="s">
        <v>51</v>
      </c>
      <c r="E32" s="41">
        <v>176</v>
      </c>
      <c r="F32" s="41">
        <v>233</v>
      </c>
      <c r="G32" s="41">
        <v>308</v>
      </c>
      <c r="H32" s="41">
        <v>20.2</v>
      </c>
      <c r="I32" s="41">
        <v>255</v>
      </c>
      <c r="J32" s="43">
        <f t="shared" si="0"/>
        <v>11.100000000000001</v>
      </c>
      <c r="K32" s="43">
        <f t="shared" si="1"/>
        <v>17.399999999999999</v>
      </c>
      <c r="L32" s="43">
        <f t="shared" si="2"/>
        <v>60.8</v>
      </c>
      <c r="M32" s="43">
        <f t="shared" si="3"/>
        <v>57.949999999999996</v>
      </c>
      <c r="N32" s="43">
        <f t="shared" si="4"/>
        <v>63.9</v>
      </c>
      <c r="O32" s="43">
        <f t="shared" si="5"/>
        <v>211.15</v>
      </c>
      <c r="P32" s="43" t="str">
        <f t="shared" si="6"/>
        <v>D</v>
      </c>
      <c r="Q32" s="43" t="str">
        <f t="shared" si="6"/>
        <v>D</v>
      </c>
      <c r="R32" s="43" t="str">
        <f t="shared" si="7"/>
        <v>B</v>
      </c>
      <c r="S32" s="43" t="str">
        <f t="shared" si="7"/>
        <v>B</v>
      </c>
      <c r="T32" s="43" t="str">
        <f t="shared" si="7"/>
        <v>B</v>
      </c>
      <c r="U32" s="44" t="str">
        <f t="shared" si="8"/>
        <v>B</v>
      </c>
      <c r="V32" s="23"/>
      <c r="W32" s="163"/>
      <c r="X32" s="72"/>
      <c r="Y32" s="71"/>
      <c r="Z32" s="152"/>
      <c r="AA32" s="72"/>
      <c r="AB32" s="72"/>
      <c r="AC32" s="72"/>
      <c r="AD32" s="156"/>
      <c r="AE32" s="156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73"/>
    </row>
    <row r="33" spans="1:44" ht="15" customHeight="1">
      <c r="A33" s="40">
        <v>31</v>
      </c>
      <c r="B33" s="46" t="s">
        <v>72</v>
      </c>
      <c r="C33" s="41">
        <v>2010</v>
      </c>
      <c r="D33" s="42" t="s">
        <v>29</v>
      </c>
      <c r="E33" s="47">
        <v>180</v>
      </c>
      <c r="F33" s="47">
        <v>241</v>
      </c>
      <c r="G33" s="47">
        <v>314</v>
      </c>
      <c r="H33" s="41">
        <v>16.8</v>
      </c>
      <c r="I33" s="41">
        <v>242</v>
      </c>
      <c r="J33" s="43">
        <f t="shared" si="0"/>
        <v>18.5</v>
      </c>
      <c r="K33" s="43">
        <f t="shared" si="1"/>
        <v>29</v>
      </c>
      <c r="L33" s="43">
        <f t="shared" si="2"/>
        <v>72.2</v>
      </c>
      <c r="M33" s="43">
        <f t="shared" si="3"/>
        <v>37.210000000000008</v>
      </c>
      <c r="N33" s="43">
        <f t="shared" si="4"/>
        <v>52.2</v>
      </c>
      <c r="O33" s="43">
        <f t="shared" si="5"/>
        <v>209.11</v>
      </c>
      <c r="P33" s="43" t="str">
        <f t="shared" si="6"/>
        <v>D</v>
      </c>
      <c r="Q33" s="43" t="str">
        <f t="shared" si="6"/>
        <v>D</v>
      </c>
      <c r="R33" s="43" t="str">
        <f t="shared" si="7"/>
        <v>A</v>
      </c>
      <c r="S33" s="43" t="str">
        <f t="shared" si="7"/>
        <v>D</v>
      </c>
      <c r="T33" s="43" t="str">
        <f t="shared" si="7"/>
        <v>B</v>
      </c>
      <c r="U33" s="44" t="str">
        <f t="shared" si="8"/>
        <v>B</v>
      </c>
      <c r="V33" s="23"/>
      <c r="W33" s="163"/>
      <c r="X33" s="76"/>
      <c r="Y33" s="77"/>
      <c r="Z33" s="152"/>
      <c r="AA33" s="72"/>
      <c r="AB33" s="72"/>
      <c r="AC33" s="72"/>
      <c r="AD33" s="156"/>
      <c r="AE33" s="156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73"/>
    </row>
    <row r="34" spans="1:44" ht="15" customHeight="1">
      <c r="A34" s="40">
        <v>32</v>
      </c>
      <c r="B34" s="41" t="s">
        <v>73</v>
      </c>
      <c r="C34" s="41">
        <v>2010</v>
      </c>
      <c r="D34" s="42" t="s">
        <v>67</v>
      </c>
      <c r="E34" s="41">
        <v>191</v>
      </c>
      <c r="F34" s="41">
        <v>247</v>
      </c>
      <c r="G34" s="41">
        <v>312</v>
      </c>
      <c r="H34" s="52">
        <v>15.5</v>
      </c>
      <c r="I34" s="41">
        <v>222</v>
      </c>
      <c r="J34" s="43">
        <f t="shared" si="0"/>
        <v>38.85</v>
      </c>
      <c r="K34" s="43">
        <f t="shared" si="1"/>
        <v>37.699999999999996</v>
      </c>
      <c r="L34" s="43">
        <f t="shared" si="2"/>
        <v>68.399999999999991</v>
      </c>
      <c r="M34" s="43">
        <f t="shared" si="3"/>
        <v>29.28</v>
      </c>
      <c r="N34" s="43">
        <f t="shared" si="4"/>
        <v>34.200000000000003</v>
      </c>
      <c r="O34" s="43">
        <f t="shared" si="5"/>
        <v>208.43</v>
      </c>
      <c r="P34" s="43" t="str">
        <f t="shared" si="6"/>
        <v>B</v>
      </c>
      <c r="Q34" s="43" t="str">
        <f t="shared" si="6"/>
        <v>B</v>
      </c>
      <c r="R34" s="43" t="str">
        <f t="shared" si="7"/>
        <v>A</v>
      </c>
      <c r="S34" s="43" t="str">
        <f t="shared" si="7"/>
        <v>D</v>
      </c>
      <c r="T34" s="43" t="str">
        <f t="shared" si="7"/>
        <v>D</v>
      </c>
      <c r="U34" s="44" t="str">
        <f t="shared" si="8"/>
        <v>B</v>
      </c>
      <c r="V34" s="23"/>
      <c r="W34" s="163"/>
      <c r="X34" s="72"/>
      <c r="Y34" s="71"/>
      <c r="Z34" s="152"/>
      <c r="AA34" s="72"/>
      <c r="AB34" s="72"/>
      <c r="AC34" s="72"/>
      <c r="AD34" s="156"/>
      <c r="AE34" s="156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73"/>
    </row>
    <row r="35" spans="1:44" ht="15" customHeight="1">
      <c r="A35" s="40">
        <v>33</v>
      </c>
      <c r="B35" s="46" t="s">
        <v>74</v>
      </c>
      <c r="C35" s="41">
        <v>2010</v>
      </c>
      <c r="D35" s="42" t="s">
        <v>67</v>
      </c>
      <c r="E35" s="47">
        <v>189</v>
      </c>
      <c r="F35" s="47">
        <v>252</v>
      </c>
      <c r="G35" s="47">
        <v>304</v>
      </c>
      <c r="H35" s="48">
        <v>17.3</v>
      </c>
      <c r="I35" s="49">
        <v>220</v>
      </c>
      <c r="J35" s="43">
        <f t="shared" si="0"/>
        <v>35.15</v>
      </c>
      <c r="K35" s="43">
        <f t="shared" si="1"/>
        <v>44.949999999999996</v>
      </c>
      <c r="L35" s="43">
        <f t="shared" si="2"/>
        <v>53.199999999999996</v>
      </c>
      <c r="M35" s="43">
        <f t="shared" si="3"/>
        <v>40.260000000000005</v>
      </c>
      <c r="N35" s="43">
        <f t="shared" si="4"/>
        <v>32.4</v>
      </c>
      <c r="O35" s="43">
        <f t="shared" si="5"/>
        <v>205.96</v>
      </c>
      <c r="P35" s="43" t="str">
        <f t="shared" si="6"/>
        <v>C</v>
      </c>
      <c r="Q35" s="43" t="str">
        <f t="shared" si="6"/>
        <v>B</v>
      </c>
      <c r="R35" s="43" t="str">
        <f t="shared" si="7"/>
        <v>B</v>
      </c>
      <c r="S35" s="43" t="str">
        <f t="shared" si="7"/>
        <v>C</v>
      </c>
      <c r="T35" s="43" t="str">
        <f t="shared" si="7"/>
        <v>D</v>
      </c>
      <c r="U35" s="44" t="str">
        <f t="shared" si="8"/>
        <v>B</v>
      </c>
      <c r="V35" s="23"/>
      <c r="W35" s="163"/>
      <c r="X35" s="161"/>
      <c r="Y35" s="77"/>
      <c r="Z35" s="152"/>
      <c r="AA35" s="97"/>
      <c r="AB35" s="97"/>
      <c r="AC35" s="97"/>
      <c r="AD35" s="142"/>
      <c r="AE35" s="142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73"/>
    </row>
    <row r="36" spans="1:44" ht="15" customHeight="1">
      <c r="A36" s="40">
        <v>34</v>
      </c>
      <c r="B36" s="41" t="s">
        <v>75</v>
      </c>
      <c r="C36" s="41">
        <v>2010</v>
      </c>
      <c r="D36" s="42" t="s">
        <v>65</v>
      </c>
      <c r="E36" s="41">
        <v>188</v>
      </c>
      <c r="F36" s="41">
        <v>246</v>
      </c>
      <c r="G36" s="41">
        <v>316</v>
      </c>
      <c r="H36" s="41">
        <v>17.8</v>
      </c>
      <c r="I36" s="41">
        <v>200</v>
      </c>
      <c r="J36" s="43">
        <f t="shared" si="0"/>
        <v>33.300000000000004</v>
      </c>
      <c r="K36" s="43">
        <f t="shared" si="1"/>
        <v>36.25</v>
      </c>
      <c r="L36" s="43">
        <f t="shared" si="2"/>
        <v>76</v>
      </c>
      <c r="M36" s="43">
        <f t="shared" si="3"/>
        <v>43.310000000000009</v>
      </c>
      <c r="N36" s="43">
        <f t="shared" si="4"/>
        <v>14.4</v>
      </c>
      <c r="O36" s="43">
        <f t="shared" si="5"/>
        <v>203.26000000000002</v>
      </c>
      <c r="P36" s="43" t="str">
        <f t="shared" si="6"/>
        <v>C</v>
      </c>
      <c r="Q36" s="43" t="str">
        <f t="shared" si="6"/>
        <v>C</v>
      </c>
      <c r="R36" s="43" t="str">
        <f t="shared" si="7"/>
        <v>A</v>
      </c>
      <c r="S36" s="43" t="str">
        <f t="shared" si="7"/>
        <v>C</v>
      </c>
      <c r="T36" s="43" t="str">
        <f t="shared" si="7"/>
        <v>D</v>
      </c>
      <c r="U36" s="44" t="str">
        <f t="shared" si="8"/>
        <v>B</v>
      </c>
      <c r="V36" s="23"/>
      <c r="W36" s="163"/>
      <c r="X36" s="72"/>
      <c r="Y36" s="71"/>
      <c r="Z36" s="152"/>
      <c r="AA36" s="72"/>
      <c r="AB36" s="72"/>
      <c r="AC36" s="72"/>
      <c r="AD36" s="156"/>
      <c r="AE36" s="156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73"/>
    </row>
    <row r="37" spans="1:44" ht="15" customHeight="1">
      <c r="A37" s="40">
        <v>35</v>
      </c>
      <c r="B37" s="41" t="s">
        <v>76</v>
      </c>
      <c r="C37" s="41">
        <v>2010</v>
      </c>
      <c r="D37" s="42" t="s">
        <v>61</v>
      </c>
      <c r="E37" s="41">
        <v>188</v>
      </c>
      <c r="F37" s="41">
        <v>257</v>
      </c>
      <c r="G37" s="41">
        <v>310</v>
      </c>
      <c r="H37" s="41">
        <v>15.4</v>
      </c>
      <c r="I37" s="41">
        <v>211</v>
      </c>
      <c r="J37" s="43">
        <f t="shared" si="0"/>
        <v>33.300000000000004</v>
      </c>
      <c r="K37" s="43">
        <f t="shared" si="1"/>
        <v>52.199999999999996</v>
      </c>
      <c r="L37" s="43">
        <f t="shared" si="2"/>
        <v>64.599999999999994</v>
      </c>
      <c r="M37" s="43">
        <f t="shared" si="3"/>
        <v>28.670000000000005</v>
      </c>
      <c r="N37" s="43">
        <f t="shared" si="4"/>
        <v>24.3</v>
      </c>
      <c r="O37" s="43">
        <f t="shared" si="5"/>
        <v>203.07000000000002</v>
      </c>
      <c r="P37" s="43" t="str">
        <f t="shared" si="6"/>
        <v>C</v>
      </c>
      <c r="Q37" s="43" t="str">
        <f t="shared" si="6"/>
        <v>A</v>
      </c>
      <c r="R37" s="43" t="str">
        <f t="shared" si="7"/>
        <v>B</v>
      </c>
      <c r="S37" s="43" t="str">
        <f t="shared" si="7"/>
        <v>D</v>
      </c>
      <c r="T37" s="43" t="str">
        <f t="shared" si="7"/>
        <v>D</v>
      </c>
      <c r="U37" s="44" t="str">
        <f t="shared" si="8"/>
        <v>B</v>
      </c>
      <c r="V37" s="23"/>
      <c r="W37" s="163"/>
      <c r="X37" s="72"/>
      <c r="Y37" s="71"/>
      <c r="Z37" s="152"/>
      <c r="AA37" s="72"/>
      <c r="AB37" s="72"/>
      <c r="AC37" s="72"/>
      <c r="AD37" s="156"/>
      <c r="AE37" s="156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73"/>
    </row>
    <row r="38" spans="1:44" ht="15" customHeight="1" thickBot="1">
      <c r="A38" s="54">
        <v>36</v>
      </c>
      <c r="B38" s="55" t="s">
        <v>77</v>
      </c>
      <c r="C38" s="55">
        <v>2010</v>
      </c>
      <c r="D38" s="56" t="s">
        <v>15</v>
      </c>
      <c r="E38" s="55">
        <v>178</v>
      </c>
      <c r="F38" s="55">
        <v>232</v>
      </c>
      <c r="G38" s="55">
        <v>300</v>
      </c>
      <c r="H38" s="55">
        <v>22.4</v>
      </c>
      <c r="I38" s="55">
        <v>245</v>
      </c>
      <c r="J38" s="57">
        <f t="shared" si="0"/>
        <v>14.8</v>
      </c>
      <c r="K38" s="57">
        <f t="shared" si="1"/>
        <v>15.95</v>
      </c>
      <c r="L38" s="57">
        <f t="shared" si="2"/>
        <v>45.599999999999994</v>
      </c>
      <c r="M38" s="57">
        <f t="shared" si="3"/>
        <v>71.36999999999999</v>
      </c>
      <c r="N38" s="57">
        <f t="shared" si="4"/>
        <v>54.9</v>
      </c>
      <c r="O38" s="57">
        <f t="shared" si="5"/>
        <v>202.61999999999998</v>
      </c>
      <c r="P38" s="57" t="str">
        <f t="shared" si="6"/>
        <v>D</v>
      </c>
      <c r="Q38" s="57" t="str">
        <f t="shared" si="6"/>
        <v>D</v>
      </c>
      <c r="R38" s="57" t="str">
        <f t="shared" si="7"/>
        <v>C</v>
      </c>
      <c r="S38" s="57" t="str">
        <f t="shared" si="7"/>
        <v>A</v>
      </c>
      <c r="T38" s="57" t="str">
        <f t="shared" si="7"/>
        <v>B</v>
      </c>
      <c r="U38" s="58" t="str">
        <f t="shared" si="8"/>
        <v>B</v>
      </c>
      <c r="V38" s="23"/>
      <c r="W38" s="163"/>
      <c r="X38" s="129"/>
      <c r="Y38" s="130"/>
      <c r="Z38" s="152"/>
      <c r="AA38" s="120"/>
      <c r="AB38" s="120"/>
      <c r="AC38" s="120"/>
      <c r="AD38" s="162"/>
      <c r="AE38" s="162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73"/>
    </row>
    <row r="39" spans="1:44" ht="15" customHeight="1" thickTop="1">
      <c r="A39" s="59">
        <v>37</v>
      </c>
      <c r="B39" s="60" t="s">
        <v>78</v>
      </c>
      <c r="C39" s="167">
        <v>2010</v>
      </c>
      <c r="D39" s="61" t="s">
        <v>35</v>
      </c>
      <c r="E39" s="60">
        <v>186</v>
      </c>
      <c r="F39" s="60">
        <v>245</v>
      </c>
      <c r="G39" s="60">
        <v>304</v>
      </c>
      <c r="H39" s="60">
        <v>16.100000000000001</v>
      </c>
      <c r="I39" s="60">
        <v>238</v>
      </c>
      <c r="J39" s="62">
        <f t="shared" si="0"/>
        <v>29.6</v>
      </c>
      <c r="K39" s="62">
        <f t="shared" si="1"/>
        <v>34.799999999999997</v>
      </c>
      <c r="L39" s="62">
        <f t="shared" si="2"/>
        <v>53.199999999999996</v>
      </c>
      <c r="M39" s="62">
        <f t="shared" si="3"/>
        <v>32.940000000000012</v>
      </c>
      <c r="N39" s="62">
        <f t="shared" si="4"/>
        <v>48.6</v>
      </c>
      <c r="O39" s="62">
        <f t="shared" si="5"/>
        <v>199.14000000000001</v>
      </c>
      <c r="P39" s="62" t="str">
        <f t="shared" si="6"/>
        <v>D</v>
      </c>
      <c r="Q39" s="62" t="str">
        <f t="shared" si="6"/>
        <v>C</v>
      </c>
      <c r="R39" s="62" t="str">
        <f t="shared" si="7"/>
        <v>B</v>
      </c>
      <c r="S39" s="62" t="str">
        <f t="shared" si="7"/>
        <v>D</v>
      </c>
      <c r="T39" s="62" t="str">
        <f t="shared" si="7"/>
        <v>C</v>
      </c>
      <c r="U39" s="63" t="str">
        <f t="shared" si="8"/>
        <v>C</v>
      </c>
      <c r="V39" s="23"/>
      <c r="W39" s="163"/>
      <c r="X39" s="76"/>
      <c r="Y39" s="77"/>
      <c r="Z39" s="152"/>
      <c r="AA39" s="72"/>
      <c r="AB39" s="72"/>
      <c r="AC39" s="72"/>
      <c r="AD39" s="156"/>
      <c r="AE39" s="156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73"/>
    </row>
    <row r="40" spans="1:44" ht="15" customHeight="1">
      <c r="A40" s="17">
        <v>38</v>
      </c>
      <c r="B40" s="27" t="s">
        <v>79</v>
      </c>
      <c r="C40" s="18">
        <v>2010</v>
      </c>
      <c r="D40" s="20" t="s">
        <v>43</v>
      </c>
      <c r="E40" s="18">
        <v>187</v>
      </c>
      <c r="F40" s="18">
        <v>245</v>
      </c>
      <c r="G40" s="18">
        <v>310</v>
      </c>
      <c r="H40" s="27">
        <v>15.5</v>
      </c>
      <c r="I40" s="18">
        <v>227</v>
      </c>
      <c r="J40" s="21">
        <f t="shared" si="0"/>
        <v>31.450000000000003</v>
      </c>
      <c r="K40" s="21">
        <f t="shared" si="1"/>
        <v>34.799999999999997</v>
      </c>
      <c r="L40" s="21">
        <f t="shared" si="2"/>
        <v>64.599999999999994</v>
      </c>
      <c r="M40" s="21">
        <f t="shared" si="3"/>
        <v>29.28</v>
      </c>
      <c r="N40" s="21">
        <f t="shared" si="4"/>
        <v>38.700000000000003</v>
      </c>
      <c r="O40" s="21">
        <f t="shared" si="5"/>
        <v>198.82999999999998</v>
      </c>
      <c r="P40" s="21" t="str">
        <f t="shared" si="6"/>
        <v>C</v>
      </c>
      <c r="Q40" s="21" t="str">
        <f t="shared" si="6"/>
        <v>C</v>
      </c>
      <c r="R40" s="21" t="str">
        <f t="shared" si="7"/>
        <v>B</v>
      </c>
      <c r="S40" s="21" t="str">
        <f t="shared" si="7"/>
        <v>D</v>
      </c>
      <c r="T40" s="21" t="str">
        <f t="shared" si="7"/>
        <v>D</v>
      </c>
      <c r="U40" s="26" t="str">
        <f t="shared" si="8"/>
        <v>C</v>
      </c>
      <c r="V40" s="23"/>
      <c r="W40" s="163"/>
      <c r="X40" s="76"/>
      <c r="Y40" s="77"/>
      <c r="Z40" s="152"/>
      <c r="AA40" s="97"/>
      <c r="AB40" s="97"/>
      <c r="AC40" s="97"/>
      <c r="AD40" s="142"/>
      <c r="AE40" s="142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73"/>
    </row>
    <row r="41" spans="1:44" ht="15" customHeight="1">
      <c r="A41" s="17">
        <v>39</v>
      </c>
      <c r="B41" s="27" t="s">
        <v>80</v>
      </c>
      <c r="C41" s="18">
        <v>2010</v>
      </c>
      <c r="D41" s="20" t="s">
        <v>18</v>
      </c>
      <c r="E41" s="18">
        <v>179</v>
      </c>
      <c r="F41" s="18">
        <v>235</v>
      </c>
      <c r="G41" s="18">
        <v>300</v>
      </c>
      <c r="H41" s="18">
        <v>21.2</v>
      </c>
      <c r="I41" s="18">
        <v>238</v>
      </c>
      <c r="J41" s="21">
        <f t="shared" si="0"/>
        <v>16.650000000000002</v>
      </c>
      <c r="K41" s="21">
        <f t="shared" si="1"/>
        <v>20.3</v>
      </c>
      <c r="L41" s="21">
        <f t="shared" si="2"/>
        <v>45.599999999999994</v>
      </c>
      <c r="M41" s="21">
        <f t="shared" si="3"/>
        <v>64.05</v>
      </c>
      <c r="N41" s="21">
        <f t="shared" si="4"/>
        <v>48.6</v>
      </c>
      <c r="O41" s="21">
        <f t="shared" si="5"/>
        <v>195.2</v>
      </c>
      <c r="P41" s="21" t="str">
        <f t="shared" si="6"/>
        <v>D</v>
      </c>
      <c r="Q41" s="21" t="str">
        <f t="shared" si="6"/>
        <v>D</v>
      </c>
      <c r="R41" s="21" t="str">
        <f t="shared" si="7"/>
        <v>C</v>
      </c>
      <c r="S41" s="21" t="str">
        <f t="shared" si="7"/>
        <v>B</v>
      </c>
      <c r="T41" s="21" t="str">
        <f t="shared" si="7"/>
        <v>C</v>
      </c>
      <c r="U41" s="26" t="str">
        <f t="shared" si="8"/>
        <v>C</v>
      </c>
      <c r="V41" s="23"/>
      <c r="W41" s="163"/>
      <c r="X41" s="72"/>
      <c r="Y41" s="71"/>
      <c r="Z41" s="152"/>
      <c r="AA41" s="72"/>
      <c r="AB41" s="72"/>
      <c r="AC41" s="72"/>
      <c r="AD41" s="156"/>
      <c r="AE41" s="156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73"/>
    </row>
    <row r="42" spans="1:44" ht="15" customHeight="1">
      <c r="A42" s="17">
        <v>40</v>
      </c>
      <c r="B42" s="18" t="s">
        <v>81</v>
      </c>
      <c r="C42" s="18">
        <v>2010</v>
      </c>
      <c r="D42" s="20" t="s">
        <v>13</v>
      </c>
      <c r="E42" s="18">
        <v>180</v>
      </c>
      <c r="F42" s="18">
        <v>238</v>
      </c>
      <c r="G42" s="18">
        <v>302</v>
      </c>
      <c r="H42" s="18">
        <v>21.8</v>
      </c>
      <c r="I42" s="18">
        <v>221</v>
      </c>
      <c r="J42" s="21">
        <f t="shared" si="0"/>
        <v>18.5</v>
      </c>
      <c r="K42" s="21">
        <f t="shared" si="1"/>
        <v>24.65</v>
      </c>
      <c r="L42" s="21">
        <f t="shared" si="2"/>
        <v>49.4</v>
      </c>
      <c r="M42" s="21">
        <f t="shared" si="3"/>
        <v>67.710000000000008</v>
      </c>
      <c r="N42" s="21">
        <f t="shared" si="4"/>
        <v>33.300000000000004</v>
      </c>
      <c r="O42" s="21">
        <f t="shared" si="5"/>
        <v>193.56</v>
      </c>
      <c r="P42" s="21" t="str">
        <f t="shared" si="6"/>
        <v>D</v>
      </c>
      <c r="Q42" s="21" t="str">
        <f t="shared" si="6"/>
        <v>D</v>
      </c>
      <c r="R42" s="21" t="str">
        <f t="shared" si="7"/>
        <v>C</v>
      </c>
      <c r="S42" s="21" t="str">
        <f t="shared" si="7"/>
        <v>A</v>
      </c>
      <c r="T42" s="21" t="str">
        <f t="shared" si="7"/>
        <v>D</v>
      </c>
      <c r="U42" s="26" t="str">
        <f t="shared" si="8"/>
        <v>C</v>
      </c>
      <c r="V42" s="23"/>
      <c r="W42" s="163"/>
      <c r="X42" s="76"/>
      <c r="Y42" s="77"/>
      <c r="Z42" s="152"/>
      <c r="AA42" s="97"/>
      <c r="AB42" s="97"/>
      <c r="AC42" s="97"/>
      <c r="AD42" s="142"/>
      <c r="AE42" s="142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73"/>
    </row>
    <row r="43" spans="1:44" ht="15" customHeight="1">
      <c r="A43" s="17">
        <v>41</v>
      </c>
      <c r="B43" s="18" t="s">
        <v>82</v>
      </c>
      <c r="C43" s="18">
        <v>2011</v>
      </c>
      <c r="D43" s="25" t="s">
        <v>16</v>
      </c>
      <c r="E43" s="18">
        <v>195</v>
      </c>
      <c r="F43" s="18">
        <v>250</v>
      </c>
      <c r="G43" s="18">
        <v>310</v>
      </c>
      <c r="H43" s="18">
        <v>11.6</v>
      </c>
      <c r="I43" s="18">
        <v>222</v>
      </c>
      <c r="J43" s="21">
        <f t="shared" si="0"/>
        <v>46.25</v>
      </c>
      <c r="K43" s="21">
        <f t="shared" si="1"/>
        <v>42.05</v>
      </c>
      <c r="L43" s="21">
        <f t="shared" si="2"/>
        <v>64.599999999999994</v>
      </c>
      <c r="M43" s="21">
        <f t="shared" si="3"/>
        <v>5.490000000000002</v>
      </c>
      <c r="N43" s="21">
        <f t="shared" si="4"/>
        <v>34.200000000000003</v>
      </c>
      <c r="O43" s="21">
        <f t="shared" si="5"/>
        <v>192.58999999999997</v>
      </c>
      <c r="P43" s="21" t="str">
        <f t="shared" si="6"/>
        <v>B</v>
      </c>
      <c r="Q43" s="21" t="str">
        <f t="shared" si="6"/>
        <v>B</v>
      </c>
      <c r="R43" s="21" t="str">
        <f t="shared" si="7"/>
        <v>B</v>
      </c>
      <c r="S43" s="21" t="str">
        <f t="shared" si="7"/>
        <v>D</v>
      </c>
      <c r="T43" s="21" t="str">
        <f t="shared" si="7"/>
        <v>D</v>
      </c>
      <c r="U43" s="26" t="str">
        <f t="shared" si="8"/>
        <v>C</v>
      </c>
      <c r="V43" s="23"/>
      <c r="W43" s="163"/>
      <c r="X43" s="70"/>
      <c r="Y43" s="71"/>
      <c r="Z43" s="152"/>
      <c r="AA43" s="72"/>
      <c r="AB43" s="72"/>
      <c r="AC43" s="72"/>
      <c r="AD43" s="156"/>
      <c r="AE43" s="156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73"/>
    </row>
    <row r="44" spans="1:44" ht="15" customHeight="1">
      <c r="A44" s="17">
        <v>42</v>
      </c>
      <c r="B44" s="18" t="s">
        <v>83</v>
      </c>
      <c r="C44" s="18">
        <v>2010</v>
      </c>
      <c r="D44" s="20" t="s">
        <v>49</v>
      </c>
      <c r="E44" s="18">
        <v>185</v>
      </c>
      <c r="F44" s="18">
        <v>237</v>
      </c>
      <c r="G44" s="18">
        <v>308</v>
      </c>
      <c r="H44" s="18">
        <v>16.77</v>
      </c>
      <c r="I44" s="18">
        <v>227</v>
      </c>
      <c r="J44" s="21">
        <f t="shared" si="0"/>
        <v>27.75</v>
      </c>
      <c r="K44" s="21">
        <f t="shared" si="1"/>
        <v>23.2</v>
      </c>
      <c r="L44" s="21">
        <f t="shared" si="2"/>
        <v>60.8</v>
      </c>
      <c r="M44" s="21">
        <f t="shared" si="3"/>
        <v>37.027000000000001</v>
      </c>
      <c r="N44" s="21">
        <f t="shared" si="4"/>
        <v>38.700000000000003</v>
      </c>
      <c r="O44" s="21">
        <f t="shared" si="5"/>
        <v>187.47699999999998</v>
      </c>
      <c r="P44" s="21" t="str">
        <f t="shared" si="6"/>
        <v>D</v>
      </c>
      <c r="Q44" s="21" t="str">
        <f t="shared" si="6"/>
        <v>D</v>
      </c>
      <c r="R44" s="21" t="str">
        <f t="shared" si="7"/>
        <v>B</v>
      </c>
      <c r="S44" s="21" t="str">
        <f t="shared" si="7"/>
        <v>D</v>
      </c>
      <c r="T44" s="21" t="str">
        <f t="shared" si="7"/>
        <v>D</v>
      </c>
      <c r="U44" s="26" t="str">
        <f t="shared" si="8"/>
        <v>C</v>
      </c>
      <c r="V44" s="23"/>
      <c r="W44" s="163"/>
      <c r="X44" s="76"/>
      <c r="Y44" s="77"/>
      <c r="Z44" s="152"/>
      <c r="AA44" s="97"/>
      <c r="AB44" s="97"/>
      <c r="AC44" s="142"/>
      <c r="AD44" s="142"/>
      <c r="AE44" s="142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73"/>
    </row>
    <row r="45" spans="1:44" ht="15" customHeight="1">
      <c r="A45" s="17">
        <v>43</v>
      </c>
      <c r="B45" s="27" t="s">
        <v>84</v>
      </c>
      <c r="C45" s="18">
        <v>2010</v>
      </c>
      <c r="D45" s="20" t="s">
        <v>43</v>
      </c>
      <c r="E45" s="18">
        <v>172</v>
      </c>
      <c r="F45" s="18">
        <v>226</v>
      </c>
      <c r="G45" s="18">
        <v>302</v>
      </c>
      <c r="H45" s="18">
        <v>17.5</v>
      </c>
      <c r="I45" s="18">
        <v>278</v>
      </c>
      <c r="J45" s="21">
        <f t="shared" si="0"/>
        <v>3.7</v>
      </c>
      <c r="K45" s="21">
        <f t="shared" si="1"/>
        <v>7.25</v>
      </c>
      <c r="L45" s="21">
        <f t="shared" si="2"/>
        <v>49.4</v>
      </c>
      <c r="M45" s="21">
        <f t="shared" si="3"/>
        <v>41.480000000000004</v>
      </c>
      <c r="N45" s="21">
        <f t="shared" si="4"/>
        <v>84.600000000000009</v>
      </c>
      <c r="O45" s="21">
        <f t="shared" si="5"/>
        <v>186.43</v>
      </c>
      <c r="P45" s="21" t="str">
        <f t="shared" si="6"/>
        <v>D</v>
      </c>
      <c r="Q45" s="21" t="str">
        <f t="shared" si="6"/>
        <v>D</v>
      </c>
      <c r="R45" s="21" t="str">
        <f t="shared" si="7"/>
        <v>C</v>
      </c>
      <c r="S45" s="21" t="str">
        <f t="shared" si="7"/>
        <v>C</v>
      </c>
      <c r="T45" s="21" t="str">
        <f t="shared" si="7"/>
        <v>A</v>
      </c>
      <c r="U45" s="26" t="str">
        <f t="shared" si="8"/>
        <v>C</v>
      </c>
      <c r="V45" s="23"/>
      <c r="W45" s="163"/>
      <c r="X45" s="120"/>
      <c r="Y45" s="134"/>
      <c r="Z45" s="152"/>
      <c r="AA45" s="120"/>
      <c r="AB45" s="120"/>
      <c r="AC45" s="120"/>
      <c r="AD45" s="162"/>
      <c r="AE45" s="162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73"/>
    </row>
    <row r="46" spans="1:44" ht="15" customHeight="1">
      <c r="A46" s="17">
        <v>44</v>
      </c>
      <c r="B46" s="28" t="s">
        <v>85</v>
      </c>
      <c r="C46" s="18">
        <v>2010</v>
      </c>
      <c r="D46" s="64" t="s">
        <v>86</v>
      </c>
      <c r="E46" s="25">
        <v>185</v>
      </c>
      <c r="F46" s="25">
        <v>238</v>
      </c>
      <c r="G46" s="25">
        <v>306</v>
      </c>
      <c r="H46" s="30">
        <v>15</v>
      </c>
      <c r="I46" s="30">
        <v>240</v>
      </c>
      <c r="J46" s="21">
        <f t="shared" si="0"/>
        <v>27.75</v>
      </c>
      <c r="K46" s="21">
        <f t="shared" si="1"/>
        <v>24.65</v>
      </c>
      <c r="L46" s="21">
        <f t="shared" si="2"/>
        <v>57</v>
      </c>
      <c r="M46" s="21">
        <f t="shared" si="3"/>
        <v>26.230000000000004</v>
      </c>
      <c r="N46" s="21">
        <f t="shared" si="4"/>
        <v>50.4</v>
      </c>
      <c r="O46" s="21">
        <f t="shared" si="5"/>
        <v>186.03</v>
      </c>
      <c r="P46" s="21" t="str">
        <f t="shared" si="6"/>
        <v>D</v>
      </c>
      <c r="Q46" s="21" t="str">
        <f t="shared" si="6"/>
        <v>D</v>
      </c>
      <c r="R46" s="21" t="str">
        <f t="shared" si="7"/>
        <v>B</v>
      </c>
      <c r="S46" s="21" t="str">
        <f t="shared" si="7"/>
        <v>D</v>
      </c>
      <c r="T46" s="21" t="str">
        <f t="shared" si="7"/>
        <v>B</v>
      </c>
      <c r="U46" s="26" t="str">
        <f t="shared" si="8"/>
        <v>C</v>
      </c>
      <c r="V46" s="23"/>
      <c r="W46" s="163"/>
      <c r="X46" s="76"/>
      <c r="Y46" s="77"/>
      <c r="Z46" s="152"/>
      <c r="AA46" s="72"/>
      <c r="AB46" s="72"/>
      <c r="AC46" s="72"/>
      <c r="AD46" s="156"/>
      <c r="AE46" s="156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73"/>
    </row>
    <row r="47" spans="1:44" ht="15" customHeight="1">
      <c r="A47" s="17">
        <v>45</v>
      </c>
      <c r="B47" s="18" t="s">
        <v>87</v>
      </c>
      <c r="C47" s="18">
        <v>2010</v>
      </c>
      <c r="D47" s="20" t="s">
        <v>51</v>
      </c>
      <c r="E47" s="18">
        <v>188</v>
      </c>
      <c r="F47" s="18">
        <v>247</v>
      </c>
      <c r="G47" s="18">
        <v>314</v>
      </c>
      <c r="H47" s="18">
        <v>11.3</v>
      </c>
      <c r="I47" s="18">
        <v>226</v>
      </c>
      <c r="J47" s="21">
        <f t="shared" si="0"/>
        <v>33.300000000000004</v>
      </c>
      <c r="K47" s="21">
        <f t="shared" si="1"/>
        <v>37.699999999999996</v>
      </c>
      <c r="L47" s="21">
        <f t="shared" si="2"/>
        <v>72.2</v>
      </c>
      <c r="M47" s="21">
        <f t="shared" si="3"/>
        <v>3.6600000000000086</v>
      </c>
      <c r="N47" s="21">
        <f t="shared" si="4"/>
        <v>37.800000000000004</v>
      </c>
      <c r="O47" s="21">
        <f t="shared" si="5"/>
        <v>184.66</v>
      </c>
      <c r="P47" s="21" t="str">
        <f t="shared" si="6"/>
        <v>C</v>
      </c>
      <c r="Q47" s="21" t="str">
        <f t="shared" si="6"/>
        <v>B</v>
      </c>
      <c r="R47" s="21" t="str">
        <f t="shared" si="7"/>
        <v>A</v>
      </c>
      <c r="S47" s="21" t="str">
        <f t="shared" si="7"/>
        <v>D</v>
      </c>
      <c r="T47" s="21" t="str">
        <f t="shared" si="7"/>
        <v>D</v>
      </c>
      <c r="U47" s="26" t="str">
        <f t="shared" si="8"/>
        <v>C</v>
      </c>
      <c r="V47" s="23"/>
      <c r="W47" s="163"/>
      <c r="X47" s="72"/>
      <c r="Y47" s="132"/>
      <c r="Z47" s="152"/>
      <c r="AA47" s="72"/>
      <c r="AB47" s="72"/>
      <c r="AC47" s="72"/>
      <c r="AD47" s="156"/>
      <c r="AE47" s="156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73"/>
    </row>
    <row r="48" spans="1:44" ht="15" customHeight="1">
      <c r="A48" s="17">
        <v>46</v>
      </c>
      <c r="B48" s="28" t="s">
        <v>88</v>
      </c>
      <c r="C48" s="18">
        <v>2011</v>
      </c>
      <c r="D48" s="25" t="s">
        <v>16</v>
      </c>
      <c r="E48" s="25">
        <v>184</v>
      </c>
      <c r="F48" s="25">
        <v>243</v>
      </c>
      <c r="G48" s="65">
        <v>292</v>
      </c>
      <c r="H48" s="30">
        <v>18.399999999999999</v>
      </c>
      <c r="I48" s="30">
        <v>238</v>
      </c>
      <c r="J48" s="21">
        <f t="shared" si="0"/>
        <v>25.900000000000002</v>
      </c>
      <c r="K48" s="21">
        <f t="shared" si="1"/>
        <v>31.9</v>
      </c>
      <c r="L48" s="21">
        <f t="shared" si="2"/>
        <v>30.4</v>
      </c>
      <c r="M48" s="21">
        <f t="shared" si="3"/>
        <v>46.969999999999992</v>
      </c>
      <c r="N48" s="21">
        <f t="shared" si="4"/>
        <v>48.6</v>
      </c>
      <c r="O48" s="21">
        <f t="shared" si="5"/>
        <v>183.76999999999998</v>
      </c>
      <c r="P48" s="21" t="str">
        <f t="shared" si="6"/>
        <v>D</v>
      </c>
      <c r="Q48" s="21" t="str">
        <f t="shared" si="6"/>
        <v>C</v>
      </c>
      <c r="R48" s="21" t="str">
        <f t="shared" si="7"/>
        <v>D</v>
      </c>
      <c r="S48" s="21" t="str">
        <f t="shared" si="7"/>
        <v>C</v>
      </c>
      <c r="T48" s="21" t="str">
        <f t="shared" si="7"/>
        <v>C</v>
      </c>
      <c r="U48" s="26" t="str">
        <f t="shared" si="8"/>
        <v>C</v>
      </c>
      <c r="V48" s="23"/>
      <c r="W48" s="163"/>
      <c r="X48" s="76"/>
      <c r="Y48" s="77"/>
      <c r="Z48" s="152"/>
      <c r="AA48" s="97"/>
      <c r="AB48" s="97"/>
      <c r="AC48" s="97"/>
      <c r="AD48" s="142"/>
      <c r="AE48" s="142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73"/>
    </row>
    <row r="49" spans="1:44" ht="15" customHeight="1">
      <c r="A49" s="17">
        <v>47</v>
      </c>
      <c r="B49" s="18" t="s">
        <v>89</v>
      </c>
      <c r="C49" s="18">
        <v>2011</v>
      </c>
      <c r="D49" s="20" t="s">
        <v>57</v>
      </c>
      <c r="E49" s="18">
        <v>184</v>
      </c>
      <c r="F49" s="18">
        <v>241</v>
      </c>
      <c r="G49" s="18">
        <v>302</v>
      </c>
      <c r="H49" s="18">
        <v>15.7</v>
      </c>
      <c r="I49" s="18">
        <v>238</v>
      </c>
      <c r="J49" s="21">
        <f t="shared" si="0"/>
        <v>25.900000000000002</v>
      </c>
      <c r="K49" s="21">
        <f t="shared" si="1"/>
        <v>29</v>
      </c>
      <c r="L49" s="21">
        <f t="shared" si="2"/>
        <v>49.4</v>
      </c>
      <c r="M49" s="21">
        <f t="shared" si="3"/>
        <v>30.5</v>
      </c>
      <c r="N49" s="21">
        <f t="shared" si="4"/>
        <v>48.6</v>
      </c>
      <c r="O49" s="21">
        <f t="shared" si="5"/>
        <v>183.4</v>
      </c>
      <c r="P49" s="21" t="str">
        <f t="shared" si="6"/>
        <v>D</v>
      </c>
      <c r="Q49" s="21" t="str">
        <f t="shared" si="6"/>
        <v>D</v>
      </c>
      <c r="R49" s="21" t="str">
        <f t="shared" si="7"/>
        <v>C</v>
      </c>
      <c r="S49" s="21" t="str">
        <f t="shared" si="7"/>
        <v>D</v>
      </c>
      <c r="T49" s="21" t="str">
        <f t="shared" si="7"/>
        <v>C</v>
      </c>
      <c r="U49" s="26" t="str">
        <f t="shared" si="8"/>
        <v>C</v>
      </c>
      <c r="V49" s="23"/>
      <c r="W49" s="163"/>
      <c r="X49" s="72"/>
      <c r="Y49" s="71"/>
      <c r="Z49" s="152"/>
      <c r="AA49" s="72"/>
      <c r="AB49" s="72"/>
      <c r="AC49" s="72"/>
      <c r="AD49" s="156"/>
      <c r="AE49" s="156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73"/>
    </row>
    <row r="50" spans="1:44" ht="15" customHeight="1">
      <c r="A50" s="17">
        <v>48</v>
      </c>
      <c r="B50" s="18" t="s">
        <v>90</v>
      </c>
      <c r="C50" s="18">
        <v>2011</v>
      </c>
      <c r="D50" s="20" t="s">
        <v>32</v>
      </c>
      <c r="E50" s="18">
        <v>182</v>
      </c>
      <c r="F50" s="18">
        <v>238</v>
      </c>
      <c r="G50" s="18">
        <v>314</v>
      </c>
      <c r="H50" s="18">
        <v>15.9</v>
      </c>
      <c r="I50" s="18">
        <v>220</v>
      </c>
      <c r="J50" s="21">
        <f t="shared" si="0"/>
        <v>22.200000000000003</v>
      </c>
      <c r="K50" s="21">
        <f t="shared" si="1"/>
        <v>24.65</v>
      </c>
      <c r="L50" s="21">
        <f t="shared" si="2"/>
        <v>72.2</v>
      </c>
      <c r="M50" s="21">
        <f t="shared" si="3"/>
        <v>31.720000000000006</v>
      </c>
      <c r="N50" s="21">
        <f t="shared" si="4"/>
        <v>32.4</v>
      </c>
      <c r="O50" s="21">
        <f t="shared" si="5"/>
        <v>183.17000000000002</v>
      </c>
      <c r="P50" s="21" t="str">
        <f t="shared" si="6"/>
        <v>D</v>
      </c>
      <c r="Q50" s="21" t="str">
        <f t="shared" si="6"/>
        <v>D</v>
      </c>
      <c r="R50" s="21" t="str">
        <f t="shared" si="7"/>
        <v>A</v>
      </c>
      <c r="S50" s="21" t="str">
        <f t="shared" si="7"/>
        <v>D</v>
      </c>
      <c r="T50" s="21" t="str">
        <f t="shared" si="7"/>
        <v>D</v>
      </c>
      <c r="U50" s="26" t="str">
        <f t="shared" si="8"/>
        <v>C</v>
      </c>
      <c r="V50" s="23"/>
      <c r="W50" s="163"/>
      <c r="X50" s="72"/>
      <c r="Y50" s="72"/>
      <c r="Z50" s="152"/>
      <c r="AA50" s="72"/>
      <c r="AB50" s="72"/>
      <c r="AC50" s="72"/>
      <c r="AD50" s="156"/>
      <c r="AE50" s="156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73"/>
    </row>
    <row r="51" spans="1:44" ht="15" customHeight="1">
      <c r="A51" s="17">
        <v>49</v>
      </c>
      <c r="B51" s="28" t="s">
        <v>91</v>
      </c>
      <c r="C51" s="18">
        <v>2010</v>
      </c>
      <c r="D51" s="20" t="s">
        <v>63</v>
      </c>
      <c r="E51" s="18">
        <v>184</v>
      </c>
      <c r="F51" s="18">
        <v>241</v>
      </c>
      <c r="G51" s="18">
        <v>302</v>
      </c>
      <c r="H51" s="18">
        <v>19.899999999999999</v>
      </c>
      <c r="I51" s="18">
        <v>208</v>
      </c>
      <c r="J51" s="21">
        <f t="shared" si="0"/>
        <v>25.900000000000002</v>
      </c>
      <c r="K51" s="21">
        <f t="shared" si="1"/>
        <v>29</v>
      </c>
      <c r="L51" s="21">
        <f t="shared" si="2"/>
        <v>49.4</v>
      </c>
      <c r="M51" s="21">
        <f t="shared" si="3"/>
        <v>56.11999999999999</v>
      </c>
      <c r="N51" s="21">
        <f t="shared" si="4"/>
        <v>21.6</v>
      </c>
      <c r="O51" s="21">
        <f t="shared" si="5"/>
        <v>182.02</v>
      </c>
      <c r="P51" s="21" t="str">
        <f t="shared" si="6"/>
        <v>D</v>
      </c>
      <c r="Q51" s="21" t="str">
        <f t="shared" si="6"/>
        <v>D</v>
      </c>
      <c r="R51" s="21" t="str">
        <f t="shared" si="7"/>
        <v>C</v>
      </c>
      <c r="S51" s="21" t="str">
        <f t="shared" si="7"/>
        <v>B</v>
      </c>
      <c r="T51" s="21" t="str">
        <f t="shared" si="7"/>
        <v>D</v>
      </c>
      <c r="U51" s="26" t="str">
        <f t="shared" si="8"/>
        <v>C</v>
      </c>
      <c r="V51" s="23"/>
      <c r="W51" s="163"/>
      <c r="X51" s="70"/>
      <c r="Y51" s="71"/>
      <c r="Z51" s="152"/>
      <c r="AA51" s="72"/>
      <c r="AB51" s="72"/>
      <c r="AC51" s="72"/>
      <c r="AD51" s="156"/>
      <c r="AE51" s="156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73"/>
    </row>
    <row r="52" spans="1:44" ht="15" customHeight="1">
      <c r="A52" s="17">
        <v>50</v>
      </c>
      <c r="B52" s="18" t="s">
        <v>92</v>
      </c>
      <c r="C52" s="18">
        <v>2010</v>
      </c>
      <c r="D52" s="20" t="s">
        <v>22</v>
      </c>
      <c r="E52" s="18">
        <v>189</v>
      </c>
      <c r="F52" s="18">
        <v>238</v>
      </c>
      <c r="G52" s="18">
        <v>306</v>
      </c>
      <c r="H52" s="18">
        <v>12.2</v>
      </c>
      <c r="I52" s="18">
        <v>243</v>
      </c>
      <c r="J52" s="21">
        <f t="shared" si="0"/>
        <v>35.15</v>
      </c>
      <c r="K52" s="21">
        <f t="shared" si="1"/>
        <v>24.65</v>
      </c>
      <c r="L52" s="21">
        <f t="shared" si="2"/>
        <v>57</v>
      </c>
      <c r="M52" s="21">
        <f t="shared" si="3"/>
        <v>9.1499999999999986</v>
      </c>
      <c r="N52" s="21">
        <f t="shared" si="4"/>
        <v>53.1</v>
      </c>
      <c r="O52" s="21">
        <f t="shared" si="5"/>
        <v>179.04999999999998</v>
      </c>
      <c r="P52" s="21" t="str">
        <f t="shared" si="6"/>
        <v>C</v>
      </c>
      <c r="Q52" s="21" t="str">
        <f t="shared" si="6"/>
        <v>D</v>
      </c>
      <c r="R52" s="21" t="str">
        <f t="shared" si="7"/>
        <v>B</v>
      </c>
      <c r="S52" s="21" t="str">
        <f t="shared" si="7"/>
        <v>D</v>
      </c>
      <c r="T52" s="21" t="str">
        <f t="shared" si="7"/>
        <v>B</v>
      </c>
      <c r="U52" s="26" t="str">
        <f t="shared" si="8"/>
        <v>C</v>
      </c>
      <c r="V52" s="23"/>
      <c r="W52" s="163"/>
      <c r="X52" s="72"/>
      <c r="Y52" s="71"/>
      <c r="Z52" s="152"/>
      <c r="AA52" s="72"/>
      <c r="AB52" s="72"/>
      <c r="AC52" s="72"/>
      <c r="AD52" s="156"/>
      <c r="AE52" s="156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73"/>
    </row>
    <row r="53" spans="1:44" ht="15" customHeight="1">
      <c r="A53" s="17">
        <v>51</v>
      </c>
      <c r="B53" s="18" t="s">
        <v>93</v>
      </c>
      <c r="C53" s="18">
        <v>2011</v>
      </c>
      <c r="D53" s="20" t="s">
        <v>40</v>
      </c>
      <c r="E53" s="18">
        <v>176</v>
      </c>
      <c r="F53" s="18">
        <v>230</v>
      </c>
      <c r="G53" s="18">
        <v>304</v>
      </c>
      <c r="H53" s="18">
        <v>18.2</v>
      </c>
      <c r="I53" s="18">
        <v>246</v>
      </c>
      <c r="J53" s="21">
        <f t="shared" si="0"/>
        <v>11.100000000000001</v>
      </c>
      <c r="K53" s="21">
        <f t="shared" si="1"/>
        <v>13.049999999999999</v>
      </c>
      <c r="L53" s="21">
        <f t="shared" si="2"/>
        <v>53.199999999999996</v>
      </c>
      <c r="M53" s="21">
        <f t="shared" si="3"/>
        <v>45.75</v>
      </c>
      <c r="N53" s="21">
        <f t="shared" si="4"/>
        <v>55.800000000000004</v>
      </c>
      <c r="O53" s="21">
        <f t="shared" si="5"/>
        <v>178.9</v>
      </c>
      <c r="P53" s="21" t="str">
        <f t="shared" si="6"/>
        <v>D</v>
      </c>
      <c r="Q53" s="21" t="str">
        <f t="shared" si="6"/>
        <v>D</v>
      </c>
      <c r="R53" s="21" t="str">
        <f t="shared" si="7"/>
        <v>B</v>
      </c>
      <c r="S53" s="21" t="str">
        <f t="shared" si="7"/>
        <v>C</v>
      </c>
      <c r="T53" s="21" t="str">
        <f t="shared" si="7"/>
        <v>B</v>
      </c>
      <c r="U53" s="26" t="str">
        <f t="shared" si="8"/>
        <v>C</v>
      </c>
      <c r="V53" s="23"/>
      <c r="W53" s="163"/>
      <c r="X53" s="72"/>
      <c r="Y53" s="71"/>
      <c r="Z53" s="152"/>
      <c r="AA53" s="72"/>
      <c r="AB53" s="72"/>
      <c r="AC53" s="72"/>
      <c r="AD53" s="156"/>
      <c r="AE53" s="156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73"/>
    </row>
    <row r="54" spans="1:44" ht="15" customHeight="1">
      <c r="A54" s="17">
        <v>52</v>
      </c>
      <c r="B54" s="18" t="s">
        <v>94</v>
      </c>
      <c r="C54" s="18">
        <v>2010</v>
      </c>
      <c r="D54" s="20" t="s">
        <v>51</v>
      </c>
      <c r="E54" s="18">
        <v>190</v>
      </c>
      <c r="F54" s="18">
        <v>244</v>
      </c>
      <c r="G54" s="18">
        <v>300</v>
      </c>
      <c r="H54" s="18">
        <v>14.7</v>
      </c>
      <c r="I54" s="18">
        <v>225</v>
      </c>
      <c r="J54" s="21">
        <f t="shared" si="0"/>
        <v>37</v>
      </c>
      <c r="K54" s="21">
        <f t="shared" si="1"/>
        <v>33.35</v>
      </c>
      <c r="L54" s="21">
        <f t="shared" si="2"/>
        <v>45.599999999999994</v>
      </c>
      <c r="M54" s="21">
        <f t="shared" si="3"/>
        <v>24.4</v>
      </c>
      <c r="N54" s="21">
        <f t="shared" si="4"/>
        <v>36.9</v>
      </c>
      <c r="O54" s="21">
        <f t="shared" si="5"/>
        <v>177.25</v>
      </c>
      <c r="P54" s="21" t="str">
        <f t="shared" si="6"/>
        <v>C</v>
      </c>
      <c r="Q54" s="21" t="str">
        <f t="shared" si="6"/>
        <v>C</v>
      </c>
      <c r="R54" s="21" t="str">
        <f t="shared" si="7"/>
        <v>C</v>
      </c>
      <c r="S54" s="21" t="str">
        <f t="shared" si="7"/>
        <v>D</v>
      </c>
      <c r="T54" s="21" t="str">
        <f t="shared" si="7"/>
        <v>D</v>
      </c>
      <c r="U54" s="26" t="str">
        <f t="shared" si="8"/>
        <v>C</v>
      </c>
      <c r="V54" s="23"/>
      <c r="W54" s="163"/>
      <c r="X54" s="72"/>
      <c r="Y54" s="71"/>
      <c r="Z54" s="152"/>
      <c r="AA54" s="72"/>
      <c r="AB54" s="72"/>
      <c r="AC54" s="72"/>
      <c r="AD54" s="156"/>
      <c r="AE54" s="156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73"/>
    </row>
    <row r="55" spans="1:44" ht="15" customHeight="1">
      <c r="A55" s="17">
        <v>53</v>
      </c>
      <c r="B55" s="18" t="s">
        <v>95</v>
      </c>
      <c r="C55" s="18">
        <v>2010</v>
      </c>
      <c r="D55" s="20" t="s">
        <v>47</v>
      </c>
      <c r="E55" s="18">
        <v>179</v>
      </c>
      <c r="F55" s="18">
        <v>233</v>
      </c>
      <c r="G55" s="18">
        <v>308</v>
      </c>
      <c r="H55" s="18">
        <v>14.46</v>
      </c>
      <c r="I55" s="18">
        <v>249</v>
      </c>
      <c r="J55" s="21">
        <f t="shared" si="0"/>
        <v>16.650000000000002</v>
      </c>
      <c r="K55" s="21">
        <f t="shared" si="1"/>
        <v>17.399999999999999</v>
      </c>
      <c r="L55" s="21">
        <f t="shared" si="2"/>
        <v>60.8</v>
      </c>
      <c r="M55" s="21">
        <f t="shared" si="3"/>
        <v>22.936000000000007</v>
      </c>
      <c r="N55" s="21">
        <f t="shared" si="4"/>
        <v>58.5</v>
      </c>
      <c r="O55" s="21">
        <f t="shared" si="5"/>
        <v>176.286</v>
      </c>
      <c r="P55" s="21" t="str">
        <f t="shared" si="6"/>
        <v>D</v>
      </c>
      <c r="Q55" s="21" t="str">
        <f t="shared" si="6"/>
        <v>D</v>
      </c>
      <c r="R55" s="21" t="str">
        <f t="shared" si="7"/>
        <v>B</v>
      </c>
      <c r="S55" s="21" t="str">
        <f t="shared" si="7"/>
        <v>D</v>
      </c>
      <c r="T55" s="21" t="str">
        <f t="shared" si="7"/>
        <v>B</v>
      </c>
      <c r="U55" s="26" t="str">
        <f t="shared" si="8"/>
        <v>C</v>
      </c>
      <c r="V55" s="23"/>
      <c r="W55" s="163"/>
      <c r="X55" s="72"/>
      <c r="Y55" s="71"/>
      <c r="Z55" s="152"/>
      <c r="AA55" s="72"/>
      <c r="AB55" s="72"/>
      <c r="AC55" s="72"/>
      <c r="AD55" s="156"/>
      <c r="AE55" s="156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73"/>
    </row>
    <row r="56" spans="1:44" ht="15" customHeight="1">
      <c r="A56" s="17">
        <v>54</v>
      </c>
      <c r="B56" s="18" t="s">
        <v>96</v>
      </c>
      <c r="C56" s="18">
        <v>2010</v>
      </c>
      <c r="D56" s="20" t="s">
        <v>32</v>
      </c>
      <c r="E56" s="18">
        <v>184</v>
      </c>
      <c r="F56" s="18">
        <v>240</v>
      </c>
      <c r="G56" s="18">
        <v>302</v>
      </c>
      <c r="H56" s="18">
        <v>16.100000000000001</v>
      </c>
      <c r="I56" s="18">
        <v>228</v>
      </c>
      <c r="J56" s="21">
        <f t="shared" si="0"/>
        <v>25.900000000000002</v>
      </c>
      <c r="K56" s="21">
        <f t="shared" si="1"/>
        <v>27.55</v>
      </c>
      <c r="L56" s="21">
        <f t="shared" si="2"/>
        <v>49.4</v>
      </c>
      <c r="M56" s="21">
        <f t="shared" si="3"/>
        <v>32.940000000000012</v>
      </c>
      <c r="N56" s="21">
        <f t="shared" si="4"/>
        <v>39.6</v>
      </c>
      <c r="O56" s="21">
        <f t="shared" si="5"/>
        <v>175.39000000000001</v>
      </c>
      <c r="P56" s="21" t="str">
        <f t="shared" si="6"/>
        <v>D</v>
      </c>
      <c r="Q56" s="21" t="str">
        <f t="shared" si="6"/>
        <v>D</v>
      </c>
      <c r="R56" s="21" t="str">
        <f t="shared" si="7"/>
        <v>C</v>
      </c>
      <c r="S56" s="21" t="str">
        <f t="shared" si="7"/>
        <v>D</v>
      </c>
      <c r="T56" s="21" t="str">
        <f t="shared" si="7"/>
        <v>D</v>
      </c>
      <c r="U56" s="26" t="str">
        <f t="shared" si="8"/>
        <v>C</v>
      </c>
      <c r="V56" s="23"/>
      <c r="W56" s="163"/>
      <c r="X56" s="76"/>
      <c r="Y56" s="77"/>
      <c r="Z56" s="152"/>
      <c r="AA56" s="97"/>
      <c r="AB56" s="97"/>
      <c r="AC56" s="97"/>
      <c r="AD56" s="142"/>
      <c r="AE56" s="142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73"/>
    </row>
    <row r="57" spans="1:44" ht="15" customHeight="1">
      <c r="A57" s="17">
        <v>55</v>
      </c>
      <c r="B57" s="18" t="s">
        <v>97</v>
      </c>
      <c r="C57" s="18">
        <v>2010</v>
      </c>
      <c r="D57" s="20" t="s">
        <v>49</v>
      </c>
      <c r="E57" s="18">
        <v>178</v>
      </c>
      <c r="F57" s="18">
        <v>237</v>
      </c>
      <c r="G57" s="18">
        <v>306</v>
      </c>
      <c r="H57" s="18">
        <v>13.95</v>
      </c>
      <c r="I57" s="18">
        <v>250</v>
      </c>
      <c r="J57" s="21">
        <f t="shared" si="0"/>
        <v>14.8</v>
      </c>
      <c r="K57" s="21">
        <f t="shared" si="1"/>
        <v>23.2</v>
      </c>
      <c r="L57" s="21">
        <f t="shared" si="2"/>
        <v>57</v>
      </c>
      <c r="M57" s="21">
        <f t="shared" si="3"/>
        <v>19.824999999999999</v>
      </c>
      <c r="N57" s="21">
        <f t="shared" si="4"/>
        <v>59.4</v>
      </c>
      <c r="O57" s="21">
        <f t="shared" si="5"/>
        <v>174.22499999999999</v>
      </c>
      <c r="P57" s="21" t="str">
        <f t="shared" si="6"/>
        <v>D</v>
      </c>
      <c r="Q57" s="21" t="str">
        <f t="shared" si="6"/>
        <v>D</v>
      </c>
      <c r="R57" s="21" t="str">
        <f t="shared" si="7"/>
        <v>B</v>
      </c>
      <c r="S57" s="21" t="str">
        <f t="shared" si="7"/>
        <v>D</v>
      </c>
      <c r="T57" s="21" t="str">
        <f t="shared" si="7"/>
        <v>B</v>
      </c>
      <c r="U57" s="26" t="str">
        <f t="shared" si="8"/>
        <v>C</v>
      </c>
      <c r="V57" s="23"/>
      <c r="W57" s="163"/>
      <c r="X57" s="72"/>
      <c r="Y57" s="71"/>
      <c r="Z57" s="152"/>
      <c r="AA57" s="72"/>
      <c r="AB57" s="72"/>
      <c r="AC57" s="72"/>
      <c r="AD57" s="156"/>
      <c r="AE57" s="156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73"/>
    </row>
    <row r="58" spans="1:44" ht="15" customHeight="1">
      <c r="A58" s="17">
        <v>56</v>
      </c>
      <c r="B58" s="18" t="s">
        <v>98</v>
      </c>
      <c r="C58" s="18">
        <v>2011</v>
      </c>
      <c r="D58" s="20" t="s">
        <v>24</v>
      </c>
      <c r="E58" s="27">
        <v>181</v>
      </c>
      <c r="F58" s="27">
        <v>238</v>
      </c>
      <c r="G58" s="27">
        <v>302</v>
      </c>
      <c r="H58" s="27">
        <v>15</v>
      </c>
      <c r="I58" s="27">
        <v>243</v>
      </c>
      <c r="J58" s="21">
        <f t="shared" si="0"/>
        <v>20.350000000000001</v>
      </c>
      <c r="K58" s="21">
        <f t="shared" si="1"/>
        <v>24.65</v>
      </c>
      <c r="L58" s="21">
        <f t="shared" si="2"/>
        <v>49.4</v>
      </c>
      <c r="M58" s="21">
        <f t="shared" si="3"/>
        <v>26.230000000000004</v>
      </c>
      <c r="N58" s="21">
        <f t="shared" si="4"/>
        <v>53.1</v>
      </c>
      <c r="O58" s="21">
        <f t="shared" si="5"/>
        <v>173.73000000000002</v>
      </c>
      <c r="P58" s="21" t="str">
        <f t="shared" si="6"/>
        <v>D</v>
      </c>
      <c r="Q58" s="21" t="str">
        <f t="shared" si="6"/>
        <v>D</v>
      </c>
      <c r="R58" s="21" t="str">
        <f t="shared" si="7"/>
        <v>C</v>
      </c>
      <c r="S58" s="21" t="str">
        <f t="shared" si="7"/>
        <v>D</v>
      </c>
      <c r="T58" s="21" t="str">
        <f t="shared" si="7"/>
        <v>B</v>
      </c>
      <c r="U58" s="26" t="str">
        <f t="shared" si="8"/>
        <v>C</v>
      </c>
      <c r="V58" s="23"/>
      <c r="W58" s="163"/>
      <c r="X58" s="72"/>
      <c r="Y58" s="71"/>
      <c r="Z58" s="152"/>
      <c r="AA58" s="72"/>
      <c r="AB58" s="72"/>
      <c r="AC58" s="72"/>
      <c r="AD58" s="156"/>
      <c r="AE58" s="156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73"/>
    </row>
    <row r="59" spans="1:44" ht="15" customHeight="1">
      <c r="A59" s="17">
        <v>57</v>
      </c>
      <c r="B59" s="18" t="s">
        <v>99</v>
      </c>
      <c r="C59" s="18">
        <v>2010</v>
      </c>
      <c r="D59" s="64" t="s">
        <v>86</v>
      </c>
      <c r="E59" s="18">
        <v>183</v>
      </c>
      <c r="F59" s="18">
        <v>238</v>
      </c>
      <c r="G59" s="18">
        <v>304</v>
      </c>
      <c r="H59" s="18">
        <v>15.2</v>
      </c>
      <c r="I59" s="18">
        <v>233</v>
      </c>
      <c r="J59" s="21">
        <f t="shared" si="0"/>
        <v>24.05</v>
      </c>
      <c r="K59" s="21">
        <f t="shared" si="1"/>
        <v>24.65</v>
      </c>
      <c r="L59" s="21">
        <f t="shared" si="2"/>
        <v>53.199999999999996</v>
      </c>
      <c r="M59" s="21">
        <f t="shared" si="3"/>
        <v>27.45</v>
      </c>
      <c r="N59" s="21">
        <f t="shared" si="4"/>
        <v>44.1</v>
      </c>
      <c r="O59" s="21">
        <f t="shared" si="5"/>
        <v>173.45</v>
      </c>
      <c r="P59" s="21" t="str">
        <f t="shared" si="6"/>
        <v>D</v>
      </c>
      <c r="Q59" s="21" t="str">
        <f t="shared" si="6"/>
        <v>D</v>
      </c>
      <c r="R59" s="21" t="str">
        <f t="shared" si="7"/>
        <v>B</v>
      </c>
      <c r="S59" s="21" t="str">
        <f t="shared" si="7"/>
        <v>D</v>
      </c>
      <c r="T59" s="21" t="str">
        <f t="shared" si="7"/>
        <v>C</v>
      </c>
      <c r="U59" s="26" t="str">
        <f t="shared" si="8"/>
        <v>C</v>
      </c>
      <c r="V59" s="23"/>
      <c r="W59" s="163"/>
      <c r="X59" s="97"/>
      <c r="Y59" s="160"/>
      <c r="Z59" s="152"/>
      <c r="AA59" s="97"/>
      <c r="AB59" s="97"/>
      <c r="AC59" s="97"/>
      <c r="AD59" s="142"/>
      <c r="AE59" s="142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73"/>
    </row>
    <row r="60" spans="1:44" ht="15" customHeight="1">
      <c r="A60" s="17">
        <v>58</v>
      </c>
      <c r="B60" s="18" t="s">
        <v>100</v>
      </c>
      <c r="C60" s="18">
        <v>2010</v>
      </c>
      <c r="D60" s="20" t="s">
        <v>101</v>
      </c>
      <c r="E60" s="18">
        <v>178</v>
      </c>
      <c r="F60" s="18">
        <v>234</v>
      </c>
      <c r="G60" s="18">
        <v>302</v>
      </c>
      <c r="H60" s="18">
        <v>18.2</v>
      </c>
      <c r="I60" s="18">
        <v>233</v>
      </c>
      <c r="J60" s="21">
        <f t="shared" si="0"/>
        <v>14.8</v>
      </c>
      <c r="K60" s="21">
        <f t="shared" si="1"/>
        <v>18.849999999999998</v>
      </c>
      <c r="L60" s="21">
        <f t="shared" si="2"/>
        <v>49.4</v>
      </c>
      <c r="M60" s="21">
        <f t="shared" si="3"/>
        <v>45.75</v>
      </c>
      <c r="N60" s="21">
        <f t="shared" si="4"/>
        <v>44.1</v>
      </c>
      <c r="O60" s="21">
        <f t="shared" si="5"/>
        <v>172.9</v>
      </c>
      <c r="P60" s="21" t="str">
        <f t="shared" si="6"/>
        <v>D</v>
      </c>
      <c r="Q60" s="21" t="str">
        <f t="shared" si="6"/>
        <v>D</v>
      </c>
      <c r="R60" s="21" t="str">
        <f t="shared" si="7"/>
        <v>C</v>
      </c>
      <c r="S60" s="21" t="str">
        <f t="shared" si="7"/>
        <v>C</v>
      </c>
      <c r="T60" s="21" t="str">
        <f t="shared" si="7"/>
        <v>C</v>
      </c>
      <c r="U60" s="26" t="str">
        <f t="shared" si="8"/>
        <v>C</v>
      </c>
      <c r="V60" s="23"/>
      <c r="W60" s="163"/>
      <c r="X60" s="76"/>
      <c r="Y60" s="77"/>
      <c r="Z60" s="152"/>
      <c r="AA60" s="97"/>
      <c r="AB60" s="97"/>
      <c r="AC60" s="97"/>
      <c r="AD60" s="142"/>
      <c r="AE60" s="142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73"/>
    </row>
    <row r="61" spans="1:44" ht="15" customHeight="1">
      <c r="A61" s="17">
        <v>59</v>
      </c>
      <c r="B61" s="18" t="s">
        <v>102</v>
      </c>
      <c r="C61" s="18">
        <v>2010</v>
      </c>
      <c r="D61" s="64" t="s">
        <v>103</v>
      </c>
      <c r="E61" s="18">
        <v>184</v>
      </c>
      <c r="F61" s="18">
        <v>243</v>
      </c>
      <c r="G61" s="18">
        <v>306</v>
      </c>
      <c r="H61" s="18">
        <v>13.7</v>
      </c>
      <c r="I61" s="18">
        <v>226</v>
      </c>
      <c r="J61" s="21">
        <f t="shared" si="0"/>
        <v>25.900000000000002</v>
      </c>
      <c r="K61" s="21">
        <f t="shared" si="1"/>
        <v>31.9</v>
      </c>
      <c r="L61" s="21">
        <f t="shared" si="2"/>
        <v>57</v>
      </c>
      <c r="M61" s="21">
        <f t="shared" si="3"/>
        <v>18.299999999999997</v>
      </c>
      <c r="N61" s="21">
        <f t="shared" si="4"/>
        <v>37.800000000000004</v>
      </c>
      <c r="O61" s="21">
        <f t="shared" si="5"/>
        <v>170.9</v>
      </c>
      <c r="P61" s="21" t="str">
        <f t="shared" si="6"/>
        <v>D</v>
      </c>
      <c r="Q61" s="21" t="str">
        <f t="shared" si="6"/>
        <v>C</v>
      </c>
      <c r="R61" s="21" t="str">
        <f t="shared" si="7"/>
        <v>B</v>
      </c>
      <c r="S61" s="21" t="str">
        <f t="shared" si="7"/>
        <v>D</v>
      </c>
      <c r="T61" s="21" t="str">
        <f t="shared" si="7"/>
        <v>D</v>
      </c>
      <c r="U61" s="26" t="str">
        <f t="shared" si="8"/>
        <v>C</v>
      </c>
      <c r="V61" s="23"/>
      <c r="W61" s="163"/>
      <c r="X61" s="120"/>
      <c r="Y61" s="134"/>
      <c r="Z61" s="152"/>
      <c r="AA61" s="97"/>
      <c r="AB61" s="97"/>
      <c r="AC61" s="97"/>
      <c r="AD61" s="142"/>
      <c r="AE61" s="142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73"/>
    </row>
    <row r="62" spans="1:44" ht="15" customHeight="1">
      <c r="A62" s="17">
        <v>60</v>
      </c>
      <c r="B62" s="66" t="s">
        <v>104</v>
      </c>
      <c r="C62" s="18">
        <v>2010</v>
      </c>
      <c r="D62" s="20" t="s">
        <v>37</v>
      </c>
      <c r="E62" s="66">
        <v>182</v>
      </c>
      <c r="F62" s="66">
        <v>239</v>
      </c>
      <c r="G62" s="66">
        <v>296</v>
      </c>
      <c r="H62" s="67">
        <v>19.71</v>
      </c>
      <c r="I62" s="67">
        <v>215</v>
      </c>
      <c r="J62" s="21">
        <f t="shared" si="0"/>
        <v>22.200000000000003</v>
      </c>
      <c r="K62" s="21">
        <f t="shared" si="1"/>
        <v>26.099999999999998</v>
      </c>
      <c r="L62" s="21">
        <f t="shared" si="2"/>
        <v>38</v>
      </c>
      <c r="M62" s="21">
        <f t="shared" si="3"/>
        <v>54.961000000000006</v>
      </c>
      <c r="N62" s="21">
        <f t="shared" si="4"/>
        <v>27.900000000000002</v>
      </c>
      <c r="O62" s="21">
        <f t="shared" si="5"/>
        <v>169.161</v>
      </c>
      <c r="P62" s="21" t="str">
        <f t="shared" si="6"/>
        <v>D</v>
      </c>
      <c r="Q62" s="21" t="str">
        <f t="shared" si="6"/>
        <v>D</v>
      </c>
      <c r="R62" s="21" t="str">
        <f t="shared" si="7"/>
        <v>D</v>
      </c>
      <c r="S62" s="21" t="str">
        <f t="shared" si="7"/>
        <v>B</v>
      </c>
      <c r="T62" s="21" t="str">
        <f t="shared" si="7"/>
        <v>D</v>
      </c>
      <c r="U62" s="26" t="str">
        <f t="shared" si="8"/>
        <v>C</v>
      </c>
      <c r="V62" s="23"/>
      <c r="W62" s="163"/>
      <c r="X62" s="72"/>
      <c r="Y62" s="71"/>
      <c r="Z62" s="152"/>
      <c r="AA62" s="72"/>
      <c r="AB62" s="72"/>
      <c r="AC62" s="72"/>
      <c r="AD62" s="156"/>
      <c r="AE62" s="156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73"/>
    </row>
    <row r="63" spans="1:44" ht="15" customHeight="1" thickBot="1">
      <c r="A63" s="17">
        <v>61</v>
      </c>
      <c r="B63" s="18" t="s">
        <v>105</v>
      </c>
      <c r="C63" s="18">
        <v>2011</v>
      </c>
      <c r="D63" s="20" t="s">
        <v>63</v>
      </c>
      <c r="E63" s="18">
        <v>182</v>
      </c>
      <c r="F63" s="18">
        <v>239</v>
      </c>
      <c r="G63" s="18">
        <v>302</v>
      </c>
      <c r="H63" s="18">
        <v>18.2</v>
      </c>
      <c r="I63" s="18">
        <v>212</v>
      </c>
      <c r="J63" s="21">
        <f t="shared" si="0"/>
        <v>22.200000000000003</v>
      </c>
      <c r="K63" s="21">
        <f t="shared" si="1"/>
        <v>26.099999999999998</v>
      </c>
      <c r="L63" s="21">
        <f t="shared" si="2"/>
        <v>49.4</v>
      </c>
      <c r="M63" s="21">
        <f t="shared" si="3"/>
        <v>45.75</v>
      </c>
      <c r="N63" s="21">
        <f t="shared" si="4"/>
        <v>25.2</v>
      </c>
      <c r="O63" s="21">
        <f t="shared" si="5"/>
        <v>168.64999999999998</v>
      </c>
      <c r="P63" s="21" t="str">
        <f t="shared" si="6"/>
        <v>D</v>
      </c>
      <c r="Q63" s="21" t="str">
        <f t="shared" si="6"/>
        <v>D</v>
      </c>
      <c r="R63" s="21" t="str">
        <f t="shared" si="7"/>
        <v>C</v>
      </c>
      <c r="S63" s="21" t="str">
        <f t="shared" si="7"/>
        <v>C</v>
      </c>
      <c r="T63" s="21" t="str">
        <f t="shared" si="7"/>
        <v>D</v>
      </c>
      <c r="U63" s="68" t="str">
        <f t="shared" si="8"/>
        <v>C</v>
      </c>
      <c r="V63" s="23"/>
      <c r="W63" s="69"/>
      <c r="X63" s="70"/>
      <c r="Y63" s="71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3"/>
      <c r="AN63" s="73"/>
      <c r="AO63" s="73"/>
      <c r="AP63" s="73"/>
      <c r="AQ63" s="73"/>
      <c r="AR63" s="73"/>
    </row>
    <row r="64" spans="1:44" ht="15" customHeight="1" thickTop="1">
      <c r="A64" s="17">
        <v>62</v>
      </c>
      <c r="B64" s="18" t="s">
        <v>106</v>
      </c>
      <c r="C64" s="18">
        <v>2010</v>
      </c>
      <c r="D64" s="20" t="s">
        <v>47</v>
      </c>
      <c r="E64" s="18">
        <v>176</v>
      </c>
      <c r="F64" s="18">
        <v>228</v>
      </c>
      <c r="G64" s="18">
        <v>304</v>
      </c>
      <c r="H64" s="18">
        <v>18.600000000000001</v>
      </c>
      <c r="I64" s="18">
        <v>235</v>
      </c>
      <c r="J64" s="21">
        <f t="shared" si="0"/>
        <v>11.100000000000001</v>
      </c>
      <c r="K64" s="21">
        <f t="shared" si="1"/>
        <v>10.15</v>
      </c>
      <c r="L64" s="21">
        <f t="shared" si="2"/>
        <v>53.199999999999996</v>
      </c>
      <c r="M64" s="21">
        <f t="shared" si="3"/>
        <v>48.190000000000012</v>
      </c>
      <c r="N64" s="21">
        <f t="shared" si="4"/>
        <v>45.9</v>
      </c>
      <c r="O64" s="21">
        <f t="shared" si="5"/>
        <v>168.54</v>
      </c>
      <c r="P64" s="21" t="str">
        <f t="shared" si="6"/>
        <v>D</v>
      </c>
      <c r="Q64" s="21" t="str">
        <f t="shared" si="6"/>
        <v>D</v>
      </c>
      <c r="R64" s="21" t="str">
        <f t="shared" si="7"/>
        <v>B</v>
      </c>
      <c r="S64" s="21" t="str">
        <f t="shared" si="7"/>
        <v>C</v>
      </c>
      <c r="T64" s="21" t="str">
        <f t="shared" si="7"/>
        <v>C</v>
      </c>
      <c r="U64" s="74" t="str">
        <f t="shared" si="8"/>
        <v>C</v>
      </c>
      <c r="V64" s="23"/>
      <c r="W64" s="73"/>
      <c r="X64" s="73"/>
      <c r="Y64" s="72"/>
      <c r="Z64" s="71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3"/>
      <c r="AN64" s="73"/>
      <c r="AO64" s="73"/>
      <c r="AP64" s="73"/>
      <c r="AQ64" s="73"/>
      <c r="AR64" s="73"/>
    </row>
    <row r="65" spans="1:44" ht="15" customHeight="1">
      <c r="A65" s="17">
        <v>63</v>
      </c>
      <c r="B65" s="28" t="s">
        <v>107</v>
      </c>
      <c r="C65" s="18">
        <v>2010</v>
      </c>
      <c r="D65" s="20" t="s">
        <v>51</v>
      </c>
      <c r="E65" s="18">
        <v>180</v>
      </c>
      <c r="F65" s="18">
        <v>236</v>
      </c>
      <c r="G65" s="18">
        <v>300</v>
      </c>
      <c r="H65" s="18">
        <v>18.2</v>
      </c>
      <c r="I65" s="18">
        <v>225</v>
      </c>
      <c r="J65" s="21">
        <f t="shared" si="0"/>
        <v>18.5</v>
      </c>
      <c r="K65" s="21">
        <f t="shared" si="1"/>
        <v>21.75</v>
      </c>
      <c r="L65" s="21">
        <f t="shared" si="2"/>
        <v>45.599999999999994</v>
      </c>
      <c r="M65" s="21">
        <f t="shared" si="3"/>
        <v>45.75</v>
      </c>
      <c r="N65" s="21">
        <f t="shared" si="4"/>
        <v>36.9</v>
      </c>
      <c r="O65" s="21">
        <f t="shared" si="5"/>
        <v>168.5</v>
      </c>
      <c r="P65" s="21" t="str">
        <f t="shared" si="6"/>
        <v>D</v>
      </c>
      <c r="Q65" s="21" t="str">
        <f t="shared" si="6"/>
        <v>D</v>
      </c>
      <c r="R65" s="21" t="str">
        <f t="shared" si="7"/>
        <v>C</v>
      </c>
      <c r="S65" s="21" t="str">
        <f t="shared" si="7"/>
        <v>C</v>
      </c>
      <c r="T65" s="21" t="str">
        <f t="shared" si="7"/>
        <v>D</v>
      </c>
      <c r="U65" s="26" t="str">
        <f t="shared" si="8"/>
        <v>C</v>
      </c>
      <c r="V65" s="23"/>
      <c r="W65" s="75"/>
      <c r="X65" s="72"/>
      <c r="Y65" s="71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3"/>
      <c r="AN65" s="73"/>
      <c r="AO65" s="73"/>
      <c r="AP65" s="73"/>
      <c r="AQ65" s="73"/>
      <c r="AR65" s="73"/>
    </row>
    <row r="66" spans="1:44" ht="15" customHeight="1">
      <c r="A66" s="17">
        <v>64</v>
      </c>
      <c r="B66" s="18" t="s">
        <v>108</v>
      </c>
      <c r="C66" s="18">
        <v>2011</v>
      </c>
      <c r="D66" s="20" t="s">
        <v>37</v>
      </c>
      <c r="E66" s="18">
        <v>178</v>
      </c>
      <c r="F66" s="18">
        <v>242</v>
      </c>
      <c r="G66" s="18">
        <v>298</v>
      </c>
      <c r="H66" s="18">
        <v>19.149999999999999</v>
      </c>
      <c r="I66" s="18">
        <v>215</v>
      </c>
      <c r="J66" s="21">
        <f t="shared" si="0"/>
        <v>14.8</v>
      </c>
      <c r="K66" s="21">
        <f t="shared" si="1"/>
        <v>30.45</v>
      </c>
      <c r="L66" s="21">
        <f t="shared" si="2"/>
        <v>41.8</v>
      </c>
      <c r="M66" s="21">
        <f t="shared" si="3"/>
        <v>51.544999999999995</v>
      </c>
      <c r="N66" s="21">
        <f t="shared" si="4"/>
        <v>27.900000000000002</v>
      </c>
      <c r="O66" s="21">
        <f t="shared" si="5"/>
        <v>166.495</v>
      </c>
      <c r="P66" s="21" t="str">
        <f t="shared" si="6"/>
        <v>D</v>
      </c>
      <c r="Q66" s="21" t="str">
        <f t="shared" si="6"/>
        <v>C</v>
      </c>
      <c r="R66" s="21" t="str">
        <f t="shared" si="7"/>
        <v>C</v>
      </c>
      <c r="S66" s="21" t="str">
        <f t="shared" si="7"/>
        <v>B</v>
      </c>
      <c r="T66" s="21" t="str">
        <f t="shared" si="7"/>
        <v>D</v>
      </c>
      <c r="U66" s="26" t="str">
        <f t="shared" si="8"/>
        <v>C</v>
      </c>
      <c r="V66" s="23"/>
      <c r="W66" s="69"/>
      <c r="X66" s="76"/>
      <c r="Y66" s="77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3"/>
      <c r="AN66" s="73"/>
      <c r="AO66" s="73"/>
      <c r="AP66" s="73"/>
      <c r="AQ66" s="151"/>
      <c r="AR66" s="151"/>
    </row>
    <row r="67" spans="1:44" ht="15" customHeight="1">
      <c r="A67" s="17">
        <v>65</v>
      </c>
      <c r="B67" s="18" t="s">
        <v>109</v>
      </c>
      <c r="C67" s="18">
        <v>2011</v>
      </c>
      <c r="D67" s="20" t="s">
        <v>13</v>
      </c>
      <c r="E67" s="18">
        <v>180</v>
      </c>
      <c r="F67" s="18">
        <v>235</v>
      </c>
      <c r="G67" s="18">
        <v>296</v>
      </c>
      <c r="H67" s="18">
        <v>19.2</v>
      </c>
      <c r="I67" s="18">
        <v>226</v>
      </c>
      <c r="J67" s="21">
        <f t="shared" ref="J67:J130" si="9">MAX(0,(E67-170)*3.7)*0.5</f>
        <v>18.5</v>
      </c>
      <c r="K67" s="21">
        <f t="shared" ref="K67:K130" si="10">MAX(0,(F67-221)*2.9)*0.5</f>
        <v>20.3</v>
      </c>
      <c r="L67" s="21">
        <f t="shared" ref="L67:L130" si="11">MAX(0,(G67-276)*1.9)</f>
        <v>38</v>
      </c>
      <c r="M67" s="21">
        <f t="shared" ref="M67:M130" si="12">MAX(0,(H67-10.7)*6.1)</f>
        <v>51.849999999999994</v>
      </c>
      <c r="N67" s="21">
        <f t="shared" ref="N67:N130" si="13">+MAX(0,(I67-184)*0.9)</f>
        <v>37.800000000000004</v>
      </c>
      <c r="O67" s="21">
        <f t="shared" ref="O67:O130" si="14">+SUM(J67:N67)</f>
        <v>166.45</v>
      </c>
      <c r="P67" s="21" t="str">
        <f t="shared" ref="P67:Q130" si="15">IF(J67&gt;=1.5*65*0.5,"A",IF(J67&gt;=1.5*50*0.5,"B",IF(J67&gt;=1.5*40*0.5,"C","D")))</f>
        <v>D</v>
      </c>
      <c r="Q67" s="21" t="str">
        <f t="shared" si="15"/>
        <v>D</v>
      </c>
      <c r="R67" s="21" t="str">
        <f t="shared" ref="R67:T130" si="16">IF(L67&gt;=65,"A",IF(L67&gt;=50,"B",IF(L67&gt;=40,"C","D")))</f>
        <v>D</v>
      </c>
      <c r="S67" s="21" t="str">
        <f t="shared" si="16"/>
        <v>B</v>
      </c>
      <c r="T67" s="21" t="str">
        <f t="shared" si="16"/>
        <v>D</v>
      </c>
      <c r="U67" s="26" t="str">
        <f t="shared" ref="U67:U130" si="17">+IF(O67&gt;=(0.5+0.5+1+1+1)*65,"A",IF(O67&gt;=(0.5+0.5+1+1+1)*50,"B",IF(O67&gt;=(0.5+0.5+1+1+1)*40,"C","D")))</f>
        <v>C</v>
      </c>
      <c r="V67" s="23"/>
      <c r="W67" s="69"/>
      <c r="X67" s="72"/>
      <c r="Y67" s="71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3"/>
      <c r="AN67" s="73"/>
      <c r="AO67" s="73"/>
      <c r="AP67" s="73"/>
      <c r="AQ67" s="151"/>
      <c r="AR67" s="151"/>
    </row>
    <row r="68" spans="1:44" ht="15" customHeight="1">
      <c r="A68" s="17">
        <v>66</v>
      </c>
      <c r="B68" s="28" t="s">
        <v>110</v>
      </c>
      <c r="C68" s="18">
        <v>2010</v>
      </c>
      <c r="D68" s="64" t="s">
        <v>111</v>
      </c>
      <c r="E68" s="18">
        <v>172</v>
      </c>
      <c r="F68" s="18">
        <v>225</v>
      </c>
      <c r="G68" s="18">
        <v>300</v>
      </c>
      <c r="H68" s="18">
        <v>19.8</v>
      </c>
      <c r="I68" s="18">
        <v>246</v>
      </c>
      <c r="J68" s="21">
        <f t="shared" si="9"/>
        <v>3.7</v>
      </c>
      <c r="K68" s="21">
        <f t="shared" si="10"/>
        <v>5.8</v>
      </c>
      <c r="L68" s="21">
        <f t="shared" si="11"/>
        <v>45.599999999999994</v>
      </c>
      <c r="M68" s="21">
        <f t="shared" si="12"/>
        <v>55.510000000000005</v>
      </c>
      <c r="N68" s="21">
        <f t="shared" si="13"/>
        <v>55.800000000000004</v>
      </c>
      <c r="O68" s="21">
        <f t="shared" si="14"/>
        <v>166.41</v>
      </c>
      <c r="P68" s="21" t="str">
        <f t="shared" si="15"/>
        <v>D</v>
      </c>
      <c r="Q68" s="21" t="str">
        <f t="shared" si="15"/>
        <v>D</v>
      </c>
      <c r="R68" s="21" t="str">
        <f t="shared" si="16"/>
        <v>C</v>
      </c>
      <c r="S68" s="21" t="str">
        <f t="shared" si="16"/>
        <v>B</v>
      </c>
      <c r="T68" s="21" t="str">
        <f t="shared" si="16"/>
        <v>B</v>
      </c>
      <c r="U68" s="26" t="str">
        <f t="shared" si="17"/>
        <v>C</v>
      </c>
      <c r="V68" s="23"/>
      <c r="W68" s="69"/>
      <c r="X68" s="72"/>
      <c r="Y68" s="71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3"/>
      <c r="AN68" s="73"/>
      <c r="AO68" s="73"/>
      <c r="AP68" s="73"/>
      <c r="AQ68" s="151"/>
      <c r="AR68" s="151"/>
    </row>
    <row r="69" spans="1:44" ht="15" customHeight="1">
      <c r="A69" s="17">
        <v>67</v>
      </c>
      <c r="B69" s="28" t="s">
        <v>112</v>
      </c>
      <c r="C69" s="18">
        <v>2010</v>
      </c>
      <c r="D69" s="20" t="s">
        <v>18</v>
      </c>
      <c r="E69" s="18">
        <v>176</v>
      </c>
      <c r="F69" s="18">
        <v>230</v>
      </c>
      <c r="G69" s="18">
        <v>300</v>
      </c>
      <c r="H69" s="18">
        <v>18.63</v>
      </c>
      <c r="I69" s="18">
        <v>236</v>
      </c>
      <c r="J69" s="21">
        <f t="shared" si="9"/>
        <v>11.100000000000001</v>
      </c>
      <c r="K69" s="21">
        <f t="shared" si="10"/>
        <v>13.049999999999999</v>
      </c>
      <c r="L69" s="21">
        <f t="shared" si="11"/>
        <v>45.599999999999994</v>
      </c>
      <c r="M69" s="21">
        <f t="shared" si="12"/>
        <v>48.372999999999998</v>
      </c>
      <c r="N69" s="21">
        <f t="shared" si="13"/>
        <v>46.800000000000004</v>
      </c>
      <c r="O69" s="21">
        <f t="shared" si="14"/>
        <v>164.923</v>
      </c>
      <c r="P69" s="21" t="str">
        <f t="shared" si="15"/>
        <v>D</v>
      </c>
      <c r="Q69" s="21" t="str">
        <f t="shared" si="15"/>
        <v>D</v>
      </c>
      <c r="R69" s="21" t="str">
        <f t="shared" si="16"/>
        <v>C</v>
      </c>
      <c r="S69" s="21" t="str">
        <f t="shared" si="16"/>
        <v>C</v>
      </c>
      <c r="T69" s="21" t="str">
        <f t="shared" si="16"/>
        <v>C</v>
      </c>
      <c r="U69" s="26" t="str">
        <f t="shared" si="17"/>
        <v>C</v>
      </c>
      <c r="V69" s="23"/>
      <c r="W69" s="69"/>
      <c r="X69" s="72"/>
      <c r="Y69" s="71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3"/>
      <c r="AN69" s="73"/>
      <c r="AO69" s="73"/>
      <c r="AP69" s="73"/>
      <c r="AQ69" s="151"/>
      <c r="AR69" s="151"/>
    </row>
    <row r="70" spans="1:44" ht="15" customHeight="1">
      <c r="A70" s="17">
        <v>68</v>
      </c>
      <c r="B70" s="18" t="s">
        <v>113</v>
      </c>
      <c r="C70" s="18">
        <v>2010</v>
      </c>
      <c r="D70" s="20" t="s">
        <v>13</v>
      </c>
      <c r="E70" s="18">
        <v>185</v>
      </c>
      <c r="F70" s="18">
        <v>243</v>
      </c>
      <c r="G70" s="18">
        <v>306</v>
      </c>
      <c r="H70" s="18">
        <v>12.9</v>
      </c>
      <c r="I70" s="18">
        <v>222</v>
      </c>
      <c r="J70" s="21">
        <f t="shared" si="9"/>
        <v>27.75</v>
      </c>
      <c r="K70" s="21">
        <f t="shared" si="10"/>
        <v>31.9</v>
      </c>
      <c r="L70" s="21">
        <f t="shared" si="11"/>
        <v>57</v>
      </c>
      <c r="M70" s="21">
        <f t="shared" si="12"/>
        <v>13.420000000000005</v>
      </c>
      <c r="N70" s="21">
        <f t="shared" si="13"/>
        <v>34.200000000000003</v>
      </c>
      <c r="O70" s="21">
        <f t="shared" si="14"/>
        <v>164.27000000000004</v>
      </c>
      <c r="P70" s="21" t="str">
        <f t="shared" si="15"/>
        <v>D</v>
      </c>
      <c r="Q70" s="21" t="str">
        <f t="shared" si="15"/>
        <v>C</v>
      </c>
      <c r="R70" s="21" t="str">
        <f t="shared" si="16"/>
        <v>B</v>
      </c>
      <c r="S70" s="21" t="str">
        <f t="shared" si="16"/>
        <v>D</v>
      </c>
      <c r="T70" s="21" t="str">
        <f t="shared" si="16"/>
        <v>D</v>
      </c>
      <c r="U70" s="26" t="str">
        <f t="shared" si="17"/>
        <v>C</v>
      </c>
      <c r="V70" s="23"/>
      <c r="W70" s="69"/>
      <c r="X70" s="72"/>
      <c r="Y70" s="71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3"/>
      <c r="AN70" s="73"/>
      <c r="AO70" s="73"/>
      <c r="AP70" s="73"/>
      <c r="AQ70" s="151"/>
      <c r="AR70" s="151"/>
    </row>
    <row r="71" spans="1:44" ht="15" customHeight="1">
      <c r="A71" s="17">
        <v>69</v>
      </c>
      <c r="B71" s="27" t="s">
        <v>114</v>
      </c>
      <c r="C71" s="18">
        <v>2010</v>
      </c>
      <c r="D71" s="20" t="s">
        <v>43</v>
      </c>
      <c r="E71" s="18">
        <v>182</v>
      </c>
      <c r="F71" s="18">
        <v>239</v>
      </c>
      <c r="G71" s="18">
        <v>304</v>
      </c>
      <c r="H71" s="18">
        <v>14.1</v>
      </c>
      <c r="I71" s="18">
        <v>230</v>
      </c>
      <c r="J71" s="21">
        <f t="shared" si="9"/>
        <v>22.200000000000003</v>
      </c>
      <c r="K71" s="21">
        <f t="shared" si="10"/>
        <v>26.099999999999998</v>
      </c>
      <c r="L71" s="21">
        <f t="shared" si="11"/>
        <v>53.199999999999996</v>
      </c>
      <c r="M71" s="21">
        <f t="shared" si="12"/>
        <v>20.740000000000002</v>
      </c>
      <c r="N71" s="21">
        <f t="shared" si="13"/>
        <v>41.4</v>
      </c>
      <c r="O71" s="21">
        <f t="shared" si="14"/>
        <v>163.64000000000001</v>
      </c>
      <c r="P71" s="21" t="str">
        <f t="shared" si="15"/>
        <v>D</v>
      </c>
      <c r="Q71" s="21" t="str">
        <f t="shared" si="15"/>
        <v>D</v>
      </c>
      <c r="R71" s="21" t="str">
        <f t="shared" si="16"/>
        <v>B</v>
      </c>
      <c r="S71" s="21" t="str">
        <f t="shared" si="16"/>
        <v>D</v>
      </c>
      <c r="T71" s="21" t="str">
        <f t="shared" si="16"/>
        <v>C</v>
      </c>
      <c r="U71" s="26" t="str">
        <f t="shared" si="17"/>
        <v>C</v>
      </c>
      <c r="V71" s="23"/>
      <c r="W71" s="69"/>
      <c r="X71" s="76"/>
      <c r="Y71" s="77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  <c r="AK71" s="73"/>
      <c r="AL71" s="73"/>
      <c r="AM71" s="73"/>
      <c r="AN71" s="73"/>
      <c r="AO71" s="73"/>
      <c r="AP71" s="73"/>
      <c r="AQ71" s="151"/>
      <c r="AR71" s="151"/>
    </row>
    <row r="72" spans="1:44" ht="15" customHeight="1">
      <c r="A72" s="17">
        <v>70</v>
      </c>
      <c r="B72" s="28" t="s">
        <v>115</v>
      </c>
      <c r="C72" s="18">
        <v>2010</v>
      </c>
      <c r="D72" s="20" t="s">
        <v>18</v>
      </c>
      <c r="E72" s="18">
        <v>183</v>
      </c>
      <c r="F72" s="18">
        <v>236</v>
      </c>
      <c r="G72" s="18">
        <v>290</v>
      </c>
      <c r="H72" s="18">
        <v>21.15</v>
      </c>
      <c r="I72" s="18">
        <v>214</v>
      </c>
      <c r="J72" s="21">
        <f t="shared" si="9"/>
        <v>24.05</v>
      </c>
      <c r="K72" s="21">
        <f t="shared" si="10"/>
        <v>21.75</v>
      </c>
      <c r="L72" s="21">
        <f t="shared" si="11"/>
        <v>26.599999999999998</v>
      </c>
      <c r="M72" s="21">
        <f t="shared" si="12"/>
        <v>63.74499999999999</v>
      </c>
      <c r="N72" s="21">
        <f t="shared" si="13"/>
        <v>27</v>
      </c>
      <c r="O72" s="21">
        <f t="shared" si="14"/>
        <v>163.14499999999998</v>
      </c>
      <c r="P72" s="21" t="str">
        <f t="shared" si="15"/>
        <v>D</v>
      </c>
      <c r="Q72" s="21" t="str">
        <f t="shared" si="15"/>
        <v>D</v>
      </c>
      <c r="R72" s="21" t="str">
        <f t="shared" si="16"/>
        <v>D</v>
      </c>
      <c r="S72" s="21" t="str">
        <f t="shared" si="16"/>
        <v>B</v>
      </c>
      <c r="T72" s="21" t="str">
        <f t="shared" si="16"/>
        <v>D</v>
      </c>
      <c r="U72" s="26" t="str">
        <f t="shared" si="17"/>
        <v>C</v>
      </c>
      <c r="V72" s="23"/>
      <c r="W72" s="69"/>
      <c r="X72" s="72"/>
      <c r="Y72" s="71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  <c r="AK72" s="73"/>
      <c r="AL72" s="73"/>
      <c r="AM72" s="73"/>
      <c r="AN72" s="73"/>
      <c r="AO72" s="73"/>
      <c r="AP72" s="73"/>
      <c r="AQ72" s="151"/>
      <c r="AR72" s="151"/>
    </row>
    <row r="73" spans="1:44" ht="15" customHeight="1" thickBot="1">
      <c r="A73" s="31">
        <v>71</v>
      </c>
      <c r="B73" s="78" t="s">
        <v>116</v>
      </c>
      <c r="C73" s="18">
        <v>2010</v>
      </c>
      <c r="D73" s="33" t="s">
        <v>18</v>
      </c>
      <c r="E73" s="32">
        <v>191</v>
      </c>
      <c r="F73" s="32">
        <v>236</v>
      </c>
      <c r="G73" s="32">
        <v>305</v>
      </c>
      <c r="H73" s="32">
        <v>10.25</v>
      </c>
      <c r="I73" s="32">
        <v>236</v>
      </c>
      <c r="J73" s="34">
        <f t="shared" si="9"/>
        <v>38.85</v>
      </c>
      <c r="K73" s="34">
        <f t="shared" si="10"/>
        <v>21.75</v>
      </c>
      <c r="L73" s="34">
        <f t="shared" si="11"/>
        <v>55.099999999999994</v>
      </c>
      <c r="M73" s="34">
        <f t="shared" si="12"/>
        <v>0</v>
      </c>
      <c r="N73" s="34">
        <f t="shared" si="13"/>
        <v>46.800000000000004</v>
      </c>
      <c r="O73" s="34">
        <f t="shared" si="14"/>
        <v>162.5</v>
      </c>
      <c r="P73" s="34" t="str">
        <f t="shared" si="15"/>
        <v>B</v>
      </c>
      <c r="Q73" s="34" t="str">
        <f t="shared" si="15"/>
        <v>D</v>
      </c>
      <c r="R73" s="34" t="str">
        <f t="shared" si="16"/>
        <v>B</v>
      </c>
      <c r="S73" s="34" t="str">
        <f t="shared" si="16"/>
        <v>D</v>
      </c>
      <c r="T73" s="34" t="str">
        <f t="shared" si="16"/>
        <v>C</v>
      </c>
      <c r="U73" s="79" t="str">
        <f t="shared" si="17"/>
        <v>C</v>
      </c>
      <c r="V73" s="23"/>
      <c r="W73" s="69"/>
      <c r="X73" s="72"/>
      <c r="Y73" s="71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3"/>
      <c r="AN73" s="73"/>
      <c r="AO73" s="73"/>
      <c r="AP73" s="73"/>
      <c r="AQ73" s="151"/>
      <c r="AR73" s="151"/>
    </row>
    <row r="74" spans="1:44" ht="15" customHeight="1" thickTop="1">
      <c r="A74" s="80">
        <v>72</v>
      </c>
      <c r="B74" s="81" t="s">
        <v>117</v>
      </c>
      <c r="C74" s="18">
        <v>2010</v>
      </c>
      <c r="D74" s="82" t="s">
        <v>35</v>
      </c>
      <c r="E74" s="83">
        <v>182</v>
      </c>
      <c r="F74" s="83">
        <v>236</v>
      </c>
      <c r="G74" s="83">
        <v>306</v>
      </c>
      <c r="H74" s="83">
        <v>13.4</v>
      </c>
      <c r="I74" s="83">
        <v>229</v>
      </c>
      <c r="J74" s="84">
        <f t="shared" si="9"/>
        <v>22.200000000000003</v>
      </c>
      <c r="K74" s="84">
        <f t="shared" si="10"/>
        <v>21.75</v>
      </c>
      <c r="L74" s="84">
        <f t="shared" si="11"/>
        <v>57</v>
      </c>
      <c r="M74" s="84">
        <f t="shared" si="12"/>
        <v>16.470000000000006</v>
      </c>
      <c r="N74" s="84">
        <f t="shared" si="13"/>
        <v>40.5</v>
      </c>
      <c r="O74" s="84">
        <f t="shared" si="14"/>
        <v>157.92000000000002</v>
      </c>
      <c r="P74" s="84" t="str">
        <f t="shared" si="15"/>
        <v>D</v>
      </c>
      <c r="Q74" s="84" t="str">
        <f t="shared" si="15"/>
        <v>D</v>
      </c>
      <c r="R74" s="84" t="str">
        <f t="shared" si="16"/>
        <v>B</v>
      </c>
      <c r="S74" s="84" t="str">
        <f t="shared" si="16"/>
        <v>D</v>
      </c>
      <c r="T74" s="84" t="str">
        <f t="shared" si="16"/>
        <v>C</v>
      </c>
      <c r="U74" s="85" t="str">
        <f t="shared" si="17"/>
        <v>D</v>
      </c>
      <c r="V74" s="23"/>
      <c r="W74" s="69"/>
      <c r="X74" s="72"/>
      <c r="Y74" s="71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3"/>
      <c r="AN74" s="73"/>
      <c r="AO74" s="73"/>
      <c r="AP74" s="73"/>
      <c r="AQ74" s="151"/>
      <c r="AR74" s="151"/>
    </row>
    <row r="75" spans="1:44" ht="15" customHeight="1">
      <c r="A75" s="86">
        <v>73</v>
      </c>
      <c r="B75" s="87" t="s">
        <v>118</v>
      </c>
      <c r="C75" s="18">
        <v>2011</v>
      </c>
      <c r="D75" s="88" t="s">
        <v>58</v>
      </c>
      <c r="E75" s="87">
        <v>183</v>
      </c>
      <c r="F75" s="87">
        <v>183</v>
      </c>
      <c r="G75" s="87">
        <v>294</v>
      </c>
      <c r="H75" s="87">
        <v>21.4</v>
      </c>
      <c r="I75" s="87">
        <v>222</v>
      </c>
      <c r="J75" s="89">
        <f t="shared" si="9"/>
        <v>24.05</v>
      </c>
      <c r="K75" s="89">
        <f t="shared" si="10"/>
        <v>0</v>
      </c>
      <c r="L75" s="89">
        <f t="shared" si="11"/>
        <v>34.199999999999996</v>
      </c>
      <c r="M75" s="89">
        <f t="shared" si="12"/>
        <v>65.27</v>
      </c>
      <c r="N75" s="89">
        <f t="shared" si="13"/>
        <v>34.200000000000003</v>
      </c>
      <c r="O75" s="89">
        <f t="shared" si="14"/>
        <v>157.72</v>
      </c>
      <c r="P75" s="89" t="str">
        <f t="shared" si="15"/>
        <v>D</v>
      </c>
      <c r="Q75" s="89" t="str">
        <f t="shared" si="15"/>
        <v>D</v>
      </c>
      <c r="R75" s="89" t="str">
        <f t="shared" si="16"/>
        <v>D</v>
      </c>
      <c r="S75" s="89" t="str">
        <f t="shared" si="16"/>
        <v>A</v>
      </c>
      <c r="T75" s="89" t="str">
        <f t="shared" si="16"/>
        <v>D</v>
      </c>
      <c r="U75" s="90" t="str">
        <f t="shared" si="17"/>
        <v>D</v>
      </c>
      <c r="V75" s="23"/>
      <c r="W75" s="73"/>
      <c r="X75" s="73"/>
      <c r="Y75" s="72"/>
      <c r="Z75" s="71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3"/>
      <c r="AN75" s="73"/>
      <c r="AO75" s="73"/>
      <c r="AP75" s="73"/>
      <c r="AQ75" s="151"/>
      <c r="AR75" s="151"/>
    </row>
    <row r="76" spans="1:44" ht="15" customHeight="1">
      <c r="A76" s="86">
        <v>74</v>
      </c>
      <c r="B76" s="87" t="s">
        <v>119</v>
      </c>
      <c r="C76" s="18">
        <v>2010</v>
      </c>
      <c r="D76" s="88" t="s">
        <v>37</v>
      </c>
      <c r="E76" s="91">
        <v>178</v>
      </c>
      <c r="F76" s="91">
        <v>236</v>
      </c>
      <c r="G76" s="91">
        <v>302</v>
      </c>
      <c r="H76" s="91">
        <v>16.32</v>
      </c>
      <c r="I76" s="91">
        <v>224</v>
      </c>
      <c r="J76" s="89">
        <f t="shared" si="9"/>
        <v>14.8</v>
      </c>
      <c r="K76" s="89">
        <f t="shared" si="10"/>
        <v>21.75</v>
      </c>
      <c r="L76" s="89">
        <f t="shared" si="11"/>
        <v>49.4</v>
      </c>
      <c r="M76" s="89">
        <f t="shared" si="12"/>
        <v>34.282000000000004</v>
      </c>
      <c r="N76" s="89">
        <f t="shared" si="13"/>
        <v>36</v>
      </c>
      <c r="O76" s="89">
        <f t="shared" si="14"/>
        <v>156.232</v>
      </c>
      <c r="P76" s="89" t="str">
        <f t="shared" si="15"/>
        <v>D</v>
      </c>
      <c r="Q76" s="89" t="str">
        <f t="shared" si="15"/>
        <v>D</v>
      </c>
      <c r="R76" s="89" t="str">
        <f t="shared" si="16"/>
        <v>C</v>
      </c>
      <c r="S76" s="89" t="str">
        <f t="shared" si="16"/>
        <v>D</v>
      </c>
      <c r="T76" s="89" t="str">
        <f t="shared" si="16"/>
        <v>D</v>
      </c>
      <c r="U76" s="90" t="str">
        <f t="shared" si="17"/>
        <v>D</v>
      </c>
      <c r="V76" s="23"/>
      <c r="W76" s="75"/>
      <c r="X76" s="72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3"/>
      <c r="AN76" s="73"/>
      <c r="AO76" s="73"/>
      <c r="AP76" s="73"/>
      <c r="AQ76" s="151"/>
      <c r="AR76" s="151"/>
    </row>
    <row r="77" spans="1:44" ht="15" customHeight="1">
      <c r="A77" s="86">
        <v>75</v>
      </c>
      <c r="B77" s="92" t="s">
        <v>120</v>
      </c>
      <c r="C77" s="18">
        <v>2010</v>
      </c>
      <c r="D77" s="88" t="s">
        <v>24</v>
      </c>
      <c r="E77" s="93">
        <v>178</v>
      </c>
      <c r="F77" s="93">
        <v>231</v>
      </c>
      <c r="G77" s="93">
        <v>308</v>
      </c>
      <c r="H77" s="87">
        <v>16</v>
      </c>
      <c r="I77" s="93">
        <v>220</v>
      </c>
      <c r="J77" s="89">
        <f t="shared" si="9"/>
        <v>14.8</v>
      </c>
      <c r="K77" s="89">
        <f t="shared" si="10"/>
        <v>14.5</v>
      </c>
      <c r="L77" s="89">
        <f t="shared" si="11"/>
        <v>60.8</v>
      </c>
      <c r="M77" s="89">
        <f t="shared" si="12"/>
        <v>32.330000000000005</v>
      </c>
      <c r="N77" s="89">
        <f t="shared" si="13"/>
        <v>32.4</v>
      </c>
      <c r="O77" s="89">
        <f t="shared" si="14"/>
        <v>154.83000000000001</v>
      </c>
      <c r="P77" s="89" t="str">
        <f t="shared" si="15"/>
        <v>D</v>
      </c>
      <c r="Q77" s="89" t="str">
        <f t="shared" si="15"/>
        <v>D</v>
      </c>
      <c r="R77" s="89" t="str">
        <f t="shared" si="16"/>
        <v>B</v>
      </c>
      <c r="S77" s="89" t="str">
        <f t="shared" si="16"/>
        <v>D</v>
      </c>
      <c r="T77" s="89" t="str">
        <f t="shared" si="16"/>
        <v>D</v>
      </c>
      <c r="U77" s="90" t="str">
        <f t="shared" si="17"/>
        <v>D</v>
      </c>
      <c r="V77" s="23"/>
      <c r="W77" s="69"/>
      <c r="X77" s="72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3"/>
      <c r="AN77" s="73"/>
      <c r="AO77" s="73"/>
      <c r="AP77" s="73"/>
      <c r="AQ77" s="151"/>
      <c r="AR77" s="151"/>
    </row>
    <row r="78" spans="1:44" ht="15" customHeight="1">
      <c r="A78" s="86">
        <v>76</v>
      </c>
      <c r="B78" s="87" t="s">
        <v>121</v>
      </c>
      <c r="C78" s="18">
        <v>2010</v>
      </c>
      <c r="D78" s="88" t="s">
        <v>35</v>
      </c>
      <c r="E78" s="91">
        <v>179</v>
      </c>
      <c r="F78" s="91">
        <v>231</v>
      </c>
      <c r="G78" s="91">
        <v>304</v>
      </c>
      <c r="H78" s="91">
        <v>14</v>
      </c>
      <c r="I78" s="91">
        <v>237</v>
      </c>
      <c r="J78" s="89">
        <f t="shared" si="9"/>
        <v>16.650000000000002</v>
      </c>
      <c r="K78" s="89">
        <f t="shared" si="10"/>
        <v>14.5</v>
      </c>
      <c r="L78" s="89">
        <f t="shared" si="11"/>
        <v>53.199999999999996</v>
      </c>
      <c r="M78" s="89">
        <f t="shared" si="12"/>
        <v>20.130000000000003</v>
      </c>
      <c r="N78" s="89">
        <f t="shared" si="13"/>
        <v>47.7</v>
      </c>
      <c r="O78" s="89">
        <f t="shared" si="14"/>
        <v>152.18</v>
      </c>
      <c r="P78" s="89" t="str">
        <f t="shared" si="15"/>
        <v>D</v>
      </c>
      <c r="Q78" s="89" t="str">
        <f t="shared" si="15"/>
        <v>D</v>
      </c>
      <c r="R78" s="89" t="str">
        <f t="shared" si="16"/>
        <v>B</v>
      </c>
      <c r="S78" s="89" t="str">
        <f t="shared" si="16"/>
        <v>D</v>
      </c>
      <c r="T78" s="89" t="str">
        <f t="shared" si="16"/>
        <v>C</v>
      </c>
      <c r="U78" s="90" t="str">
        <f t="shared" si="17"/>
        <v>D</v>
      </c>
      <c r="V78" s="23"/>
      <c r="W78" s="69"/>
      <c r="X78" s="72"/>
      <c r="Y78" s="71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3"/>
      <c r="AN78" s="73"/>
      <c r="AO78" s="73"/>
      <c r="AP78" s="73"/>
      <c r="AQ78" s="151"/>
      <c r="AR78" s="151"/>
    </row>
    <row r="79" spans="1:44" ht="15" customHeight="1">
      <c r="A79" s="86">
        <v>77</v>
      </c>
      <c r="B79" s="94" t="s">
        <v>122</v>
      </c>
      <c r="C79" s="18">
        <v>2011</v>
      </c>
      <c r="D79" s="88" t="s">
        <v>37</v>
      </c>
      <c r="E79" s="95">
        <v>182</v>
      </c>
      <c r="F79" s="95">
        <v>241</v>
      </c>
      <c r="G79" s="95">
        <v>300</v>
      </c>
      <c r="H79" s="95">
        <v>14.58</v>
      </c>
      <c r="I79" s="95">
        <v>217</v>
      </c>
      <c r="J79" s="89">
        <f t="shared" si="9"/>
        <v>22.200000000000003</v>
      </c>
      <c r="K79" s="89">
        <f t="shared" si="10"/>
        <v>29</v>
      </c>
      <c r="L79" s="89">
        <f t="shared" si="11"/>
        <v>45.599999999999994</v>
      </c>
      <c r="M79" s="89">
        <f t="shared" si="12"/>
        <v>23.668000000000003</v>
      </c>
      <c r="N79" s="89">
        <f t="shared" si="13"/>
        <v>29.7</v>
      </c>
      <c r="O79" s="89">
        <f t="shared" si="14"/>
        <v>150.16800000000001</v>
      </c>
      <c r="P79" s="89" t="str">
        <f t="shared" si="15"/>
        <v>D</v>
      </c>
      <c r="Q79" s="89" t="str">
        <f t="shared" si="15"/>
        <v>D</v>
      </c>
      <c r="R79" s="89" t="str">
        <f t="shared" si="16"/>
        <v>C</v>
      </c>
      <c r="S79" s="89" t="str">
        <f t="shared" si="16"/>
        <v>D</v>
      </c>
      <c r="T79" s="89" t="str">
        <f t="shared" si="16"/>
        <v>D</v>
      </c>
      <c r="U79" s="90" t="str">
        <f t="shared" si="17"/>
        <v>D</v>
      </c>
      <c r="V79" s="23"/>
      <c r="W79" s="69"/>
      <c r="X79" s="72"/>
      <c r="Y79" s="71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3"/>
      <c r="AN79" s="73"/>
      <c r="AO79" s="73"/>
      <c r="AP79" s="73"/>
      <c r="AQ79" s="151"/>
      <c r="AR79" s="151"/>
    </row>
    <row r="80" spans="1:44" ht="15" customHeight="1">
      <c r="A80" s="86">
        <v>78</v>
      </c>
      <c r="B80" s="87" t="s">
        <v>123</v>
      </c>
      <c r="C80" s="18">
        <v>2010</v>
      </c>
      <c r="D80" s="88" t="s">
        <v>29</v>
      </c>
      <c r="E80" s="91">
        <v>167</v>
      </c>
      <c r="F80" s="91">
        <v>221</v>
      </c>
      <c r="G80" s="91">
        <v>318</v>
      </c>
      <c r="H80" s="91">
        <v>16.7</v>
      </c>
      <c r="I80" s="91">
        <v>220</v>
      </c>
      <c r="J80" s="89">
        <f t="shared" si="9"/>
        <v>0</v>
      </c>
      <c r="K80" s="89">
        <f t="shared" si="10"/>
        <v>0</v>
      </c>
      <c r="L80" s="89">
        <f t="shared" si="11"/>
        <v>79.8</v>
      </c>
      <c r="M80" s="89">
        <f t="shared" si="12"/>
        <v>36.599999999999994</v>
      </c>
      <c r="N80" s="89">
        <f t="shared" si="13"/>
        <v>32.4</v>
      </c>
      <c r="O80" s="89">
        <f t="shared" si="14"/>
        <v>148.79999999999998</v>
      </c>
      <c r="P80" s="89" t="str">
        <f t="shared" si="15"/>
        <v>D</v>
      </c>
      <c r="Q80" s="89" t="str">
        <f t="shared" si="15"/>
        <v>D</v>
      </c>
      <c r="R80" s="89" t="str">
        <f t="shared" si="16"/>
        <v>A</v>
      </c>
      <c r="S80" s="89" t="str">
        <f t="shared" si="16"/>
        <v>D</v>
      </c>
      <c r="T80" s="89" t="str">
        <f t="shared" si="16"/>
        <v>D</v>
      </c>
      <c r="U80" s="90" t="str">
        <f t="shared" si="17"/>
        <v>D</v>
      </c>
      <c r="V80" s="23"/>
      <c r="W80" s="69"/>
      <c r="X80" s="72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3"/>
      <c r="AN80" s="73"/>
      <c r="AO80" s="73"/>
      <c r="AP80" s="73"/>
      <c r="AQ80" s="151"/>
      <c r="AR80" s="151"/>
    </row>
    <row r="81" spans="1:44" ht="15" customHeight="1">
      <c r="A81" s="86">
        <v>79</v>
      </c>
      <c r="B81" s="87" t="s">
        <v>124</v>
      </c>
      <c r="C81" s="18">
        <v>2010</v>
      </c>
      <c r="D81" s="88" t="s">
        <v>58</v>
      </c>
      <c r="E81" s="87">
        <v>175</v>
      </c>
      <c r="F81" s="87">
        <v>175</v>
      </c>
      <c r="G81" s="87">
        <v>302</v>
      </c>
      <c r="H81" s="87">
        <v>14.7</v>
      </c>
      <c r="I81" s="87">
        <v>257</v>
      </c>
      <c r="J81" s="89">
        <f t="shared" si="9"/>
        <v>9.25</v>
      </c>
      <c r="K81" s="89">
        <f t="shared" si="10"/>
        <v>0</v>
      </c>
      <c r="L81" s="89">
        <f t="shared" si="11"/>
        <v>49.4</v>
      </c>
      <c r="M81" s="89">
        <f t="shared" si="12"/>
        <v>24.4</v>
      </c>
      <c r="N81" s="89">
        <f t="shared" si="13"/>
        <v>65.7</v>
      </c>
      <c r="O81" s="89">
        <f t="shared" si="14"/>
        <v>148.75</v>
      </c>
      <c r="P81" s="89" t="str">
        <f t="shared" si="15"/>
        <v>D</v>
      </c>
      <c r="Q81" s="89" t="str">
        <f t="shared" si="15"/>
        <v>D</v>
      </c>
      <c r="R81" s="89" t="str">
        <f t="shared" si="16"/>
        <v>C</v>
      </c>
      <c r="S81" s="89" t="str">
        <f t="shared" si="16"/>
        <v>D</v>
      </c>
      <c r="T81" s="89" t="str">
        <f t="shared" si="16"/>
        <v>A</v>
      </c>
      <c r="U81" s="90" t="str">
        <f t="shared" si="17"/>
        <v>D</v>
      </c>
      <c r="V81" s="23"/>
      <c r="W81" s="69"/>
      <c r="X81" s="72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3"/>
      <c r="AN81" s="73"/>
      <c r="AO81" s="73"/>
      <c r="AP81" s="73"/>
      <c r="AQ81" s="151"/>
      <c r="AR81" s="151"/>
    </row>
    <row r="82" spans="1:44" ht="15" customHeight="1">
      <c r="A82" s="86">
        <v>80</v>
      </c>
      <c r="B82" s="87" t="s">
        <v>125</v>
      </c>
      <c r="C82" s="18">
        <v>2011</v>
      </c>
      <c r="D82" s="88" t="s">
        <v>40</v>
      </c>
      <c r="E82" s="91">
        <v>185</v>
      </c>
      <c r="F82" s="91">
        <v>246</v>
      </c>
      <c r="G82" s="91">
        <v>298</v>
      </c>
      <c r="H82" s="91">
        <v>15.2</v>
      </c>
      <c r="I82" s="91">
        <v>200</v>
      </c>
      <c r="J82" s="89">
        <f t="shared" si="9"/>
        <v>27.75</v>
      </c>
      <c r="K82" s="89">
        <f t="shared" si="10"/>
        <v>36.25</v>
      </c>
      <c r="L82" s="89">
        <f t="shared" si="11"/>
        <v>41.8</v>
      </c>
      <c r="M82" s="89">
        <f t="shared" si="12"/>
        <v>27.45</v>
      </c>
      <c r="N82" s="89">
        <f t="shared" si="13"/>
        <v>14.4</v>
      </c>
      <c r="O82" s="89">
        <f t="shared" si="14"/>
        <v>147.65</v>
      </c>
      <c r="P82" s="89" t="str">
        <f t="shared" si="15"/>
        <v>D</v>
      </c>
      <c r="Q82" s="89" t="str">
        <f t="shared" si="15"/>
        <v>C</v>
      </c>
      <c r="R82" s="89" t="str">
        <f t="shared" si="16"/>
        <v>C</v>
      </c>
      <c r="S82" s="89" t="str">
        <f t="shared" si="16"/>
        <v>D</v>
      </c>
      <c r="T82" s="89" t="str">
        <f t="shared" si="16"/>
        <v>D</v>
      </c>
      <c r="U82" s="90" t="str">
        <f t="shared" si="17"/>
        <v>D</v>
      </c>
      <c r="V82" s="23"/>
      <c r="W82" s="69"/>
      <c r="X82" s="72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96"/>
      <c r="AL82" s="72"/>
      <c r="AM82" s="73"/>
      <c r="AN82" s="73"/>
      <c r="AO82" s="73"/>
      <c r="AP82" s="73"/>
      <c r="AQ82" s="151"/>
      <c r="AR82" s="151"/>
    </row>
    <row r="83" spans="1:44" ht="15" customHeight="1">
      <c r="A83" s="86">
        <v>81</v>
      </c>
      <c r="B83" s="87" t="s">
        <v>126</v>
      </c>
      <c r="C83" s="18">
        <v>2010</v>
      </c>
      <c r="D83" s="88" t="s">
        <v>61</v>
      </c>
      <c r="E83" s="91">
        <v>179</v>
      </c>
      <c r="F83" s="91">
        <v>234</v>
      </c>
      <c r="G83" s="91">
        <v>298</v>
      </c>
      <c r="H83" s="91">
        <v>14.3</v>
      </c>
      <c r="I83" s="91">
        <v>237</v>
      </c>
      <c r="J83" s="89">
        <f t="shared" si="9"/>
        <v>16.650000000000002</v>
      </c>
      <c r="K83" s="89">
        <f t="shared" si="10"/>
        <v>18.849999999999998</v>
      </c>
      <c r="L83" s="89">
        <f t="shared" si="11"/>
        <v>41.8</v>
      </c>
      <c r="M83" s="89">
        <f t="shared" si="12"/>
        <v>21.960000000000008</v>
      </c>
      <c r="N83" s="89">
        <f t="shared" si="13"/>
        <v>47.7</v>
      </c>
      <c r="O83" s="89">
        <f t="shared" si="14"/>
        <v>146.96</v>
      </c>
      <c r="P83" s="89" t="str">
        <f t="shared" si="15"/>
        <v>D</v>
      </c>
      <c r="Q83" s="89" t="str">
        <f t="shared" si="15"/>
        <v>D</v>
      </c>
      <c r="R83" s="89" t="str">
        <f t="shared" si="16"/>
        <v>C</v>
      </c>
      <c r="S83" s="89" t="str">
        <f t="shared" si="16"/>
        <v>D</v>
      </c>
      <c r="T83" s="89" t="str">
        <f t="shared" si="16"/>
        <v>C</v>
      </c>
      <c r="U83" s="90" t="str">
        <f t="shared" si="17"/>
        <v>D</v>
      </c>
      <c r="V83" s="23"/>
      <c r="W83" s="69"/>
      <c r="X83" s="70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3"/>
      <c r="AK83" s="73"/>
      <c r="AL83" s="73"/>
      <c r="AM83" s="73"/>
      <c r="AN83" s="73"/>
      <c r="AO83" s="73"/>
      <c r="AP83" s="73"/>
      <c r="AQ83" s="151"/>
      <c r="AR83" s="151"/>
    </row>
    <row r="84" spans="1:44" ht="15" customHeight="1">
      <c r="A84" s="86">
        <v>82</v>
      </c>
      <c r="B84" s="92" t="s">
        <v>127</v>
      </c>
      <c r="C84" s="18">
        <v>2010</v>
      </c>
      <c r="D84" s="88" t="s">
        <v>40</v>
      </c>
      <c r="E84" s="91">
        <v>181</v>
      </c>
      <c r="F84" s="91">
        <v>240</v>
      </c>
      <c r="G84" s="91">
        <v>296</v>
      </c>
      <c r="H84" s="91">
        <v>15.1</v>
      </c>
      <c r="I84" s="91">
        <v>220</v>
      </c>
      <c r="J84" s="89">
        <f t="shared" si="9"/>
        <v>20.350000000000001</v>
      </c>
      <c r="K84" s="89">
        <f t="shared" si="10"/>
        <v>27.55</v>
      </c>
      <c r="L84" s="89">
        <f t="shared" si="11"/>
        <v>38</v>
      </c>
      <c r="M84" s="89">
        <f t="shared" si="12"/>
        <v>26.84</v>
      </c>
      <c r="N84" s="89">
        <f t="shared" si="13"/>
        <v>32.4</v>
      </c>
      <c r="O84" s="89">
        <f t="shared" si="14"/>
        <v>145.14000000000001</v>
      </c>
      <c r="P84" s="89" t="str">
        <f t="shared" si="15"/>
        <v>D</v>
      </c>
      <c r="Q84" s="89" t="str">
        <f t="shared" si="15"/>
        <v>D</v>
      </c>
      <c r="R84" s="89" t="str">
        <f t="shared" si="16"/>
        <v>D</v>
      </c>
      <c r="S84" s="89" t="str">
        <f t="shared" si="16"/>
        <v>D</v>
      </c>
      <c r="T84" s="89" t="str">
        <f t="shared" si="16"/>
        <v>D</v>
      </c>
      <c r="U84" s="90" t="str">
        <f t="shared" si="17"/>
        <v>D</v>
      </c>
      <c r="V84" s="23"/>
      <c r="W84" s="69"/>
      <c r="X84" s="76"/>
      <c r="Y84" s="77"/>
      <c r="Z84" s="97"/>
      <c r="AA84" s="97"/>
      <c r="AB84" s="97"/>
      <c r="AC84" s="97"/>
      <c r="AD84" s="97"/>
      <c r="AE84" s="97"/>
      <c r="AF84" s="72"/>
      <c r="AG84" s="98"/>
      <c r="AH84" s="98"/>
      <c r="AI84" s="72"/>
      <c r="AJ84" s="99"/>
      <c r="AK84" s="96"/>
      <c r="AL84" s="73"/>
      <c r="AM84" s="73"/>
      <c r="AN84" s="73"/>
      <c r="AO84" s="73"/>
      <c r="AP84" s="73"/>
      <c r="AQ84" s="151"/>
      <c r="AR84" s="151"/>
    </row>
    <row r="85" spans="1:44" ht="15" customHeight="1">
      <c r="A85" s="86">
        <v>83</v>
      </c>
      <c r="B85" s="87" t="s">
        <v>128</v>
      </c>
      <c r="C85" s="18">
        <v>2010</v>
      </c>
      <c r="D85" s="88" t="s">
        <v>63</v>
      </c>
      <c r="E85" s="91">
        <v>183</v>
      </c>
      <c r="F85" s="91">
        <v>240</v>
      </c>
      <c r="G85" s="91">
        <v>298</v>
      </c>
      <c r="H85" s="91">
        <v>15.3</v>
      </c>
      <c r="I85" s="91">
        <v>210</v>
      </c>
      <c r="J85" s="89">
        <f t="shared" si="9"/>
        <v>24.05</v>
      </c>
      <c r="K85" s="89">
        <f t="shared" si="10"/>
        <v>27.55</v>
      </c>
      <c r="L85" s="89">
        <f t="shared" si="11"/>
        <v>41.8</v>
      </c>
      <c r="M85" s="89">
        <f t="shared" si="12"/>
        <v>28.060000000000006</v>
      </c>
      <c r="N85" s="89">
        <f t="shared" si="13"/>
        <v>23.400000000000002</v>
      </c>
      <c r="O85" s="89">
        <f t="shared" si="14"/>
        <v>144.86000000000001</v>
      </c>
      <c r="P85" s="89" t="str">
        <f t="shared" si="15"/>
        <v>D</v>
      </c>
      <c r="Q85" s="89" t="str">
        <f t="shared" si="15"/>
        <v>D</v>
      </c>
      <c r="R85" s="89" t="str">
        <f t="shared" si="16"/>
        <v>C</v>
      </c>
      <c r="S85" s="89" t="str">
        <f t="shared" si="16"/>
        <v>D</v>
      </c>
      <c r="T85" s="89" t="str">
        <f t="shared" si="16"/>
        <v>D</v>
      </c>
      <c r="U85" s="90" t="str">
        <f t="shared" si="17"/>
        <v>D</v>
      </c>
      <c r="V85" s="23"/>
      <c r="W85" s="69"/>
      <c r="X85" s="100"/>
      <c r="Y85" s="77"/>
      <c r="Z85" s="97"/>
      <c r="AA85" s="97"/>
      <c r="AB85" s="97"/>
      <c r="AC85" s="97"/>
      <c r="AD85" s="97"/>
      <c r="AE85" s="97"/>
      <c r="AF85" s="98"/>
      <c r="AG85" s="98"/>
      <c r="AH85" s="98"/>
      <c r="AI85" s="98"/>
      <c r="AJ85" s="99"/>
      <c r="AK85" s="99"/>
      <c r="AL85" s="73"/>
      <c r="AM85" s="73"/>
      <c r="AN85" s="73"/>
      <c r="AO85" s="73"/>
      <c r="AP85" s="73"/>
      <c r="AQ85" s="151"/>
      <c r="AR85" s="151"/>
    </row>
    <row r="86" spans="1:44" ht="15" customHeight="1">
      <c r="A86" s="86">
        <v>84</v>
      </c>
      <c r="B86" s="87" t="s">
        <v>129</v>
      </c>
      <c r="C86" s="18">
        <v>2010</v>
      </c>
      <c r="D86" s="88" t="s">
        <v>47</v>
      </c>
      <c r="E86" s="91">
        <v>176</v>
      </c>
      <c r="F86" s="91">
        <v>235</v>
      </c>
      <c r="G86" s="91">
        <v>296</v>
      </c>
      <c r="H86" s="91">
        <v>16.579999999999998</v>
      </c>
      <c r="I86" s="91">
        <v>226</v>
      </c>
      <c r="J86" s="89">
        <f t="shared" si="9"/>
        <v>11.100000000000001</v>
      </c>
      <c r="K86" s="89">
        <f t="shared" si="10"/>
        <v>20.3</v>
      </c>
      <c r="L86" s="89">
        <f t="shared" si="11"/>
        <v>38</v>
      </c>
      <c r="M86" s="89">
        <f t="shared" si="12"/>
        <v>35.867999999999995</v>
      </c>
      <c r="N86" s="89">
        <f t="shared" si="13"/>
        <v>37.800000000000004</v>
      </c>
      <c r="O86" s="89">
        <f t="shared" si="14"/>
        <v>143.06800000000001</v>
      </c>
      <c r="P86" s="89" t="str">
        <f t="shared" si="15"/>
        <v>D</v>
      </c>
      <c r="Q86" s="89" t="str">
        <f t="shared" si="15"/>
        <v>D</v>
      </c>
      <c r="R86" s="89" t="str">
        <f t="shared" si="16"/>
        <v>D</v>
      </c>
      <c r="S86" s="89" t="str">
        <f t="shared" si="16"/>
        <v>D</v>
      </c>
      <c r="T86" s="89" t="str">
        <f t="shared" si="16"/>
        <v>D</v>
      </c>
      <c r="U86" s="90" t="str">
        <f t="shared" si="17"/>
        <v>D</v>
      </c>
      <c r="V86" s="23"/>
      <c r="W86" s="73"/>
      <c r="X86" s="73"/>
      <c r="Y86" s="72"/>
      <c r="Z86" s="71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99"/>
      <c r="AL86" s="73"/>
      <c r="AM86" s="73"/>
      <c r="AN86" s="73"/>
      <c r="AO86" s="73"/>
      <c r="AP86" s="73"/>
      <c r="AQ86" s="151"/>
      <c r="AR86" s="151"/>
    </row>
    <row r="87" spans="1:44" ht="15" customHeight="1">
      <c r="A87" s="86">
        <v>85</v>
      </c>
      <c r="B87" s="93" t="s">
        <v>130</v>
      </c>
      <c r="C87" s="18">
        <v>2011</v>
      </c>
      <c r="D87" s="88" t="s">
        <v>18</v>
      </c>
      <c r="E87" s="91">
        <v>182</v>
      </c>
      <c r="F87" s="91">
        <v>239</v>
      </c>
      <c r="G87" s="91">
        <v>296</v>
      </c>
      <c r="H87" s="91">
        <v>15</v>
      </c>
      <c r="I87" s="91">
        <v>216</v>
      </c>
      <c r="J87" s="89">
        <f t="shared" si="9"/>
        <v>22.200000000000003</v>
      </c>
      <c r="K87" s="89">
        <f t="shared" si="10"/>
        <v>26.099999999999998</v>
      </c>
      <c r="L87" s="89">
        <f t="shared" si="11"/>
        <v>38</v>
      </c>
      <c r="M87" s="89">
        <f t="shared" si="12"/>
        <v>26.230000000000004</v>
      </c>
      <c r="N87" s="89">
        <f t="shared" si="13"/>
        <v>28.8</v>
      </c>
      <c r="O87" s="89">
        <f t="shared" si="14"/>
        <v>141.33000000000001</v>
      </c>
      <c r="P87" s="89" t="str">
        <f t="shared" si="15"/>
        <v>D</v>
      </c>
      <c r="Q87" s="89" t="str">
        <f t="shared" si="15"/>
        <v>D</v>
      </c>
      <c r="R87" s="89" t="str">
        <f t="shared" si="16"/>
        <v>D</v>
      </c>
      <c r="S87" s="89" t="str">
        <f t="shared" si="16"/>
        <v>D</v>
      </c>
      <c r="T87" s="89" t="str">
        <f t="shared" si="16"/>
        <v>D</v>
      </c>
      <c r="U87" s="90" t="str">
        <f t="shared" si="17"/>
        <v>D</v>
      </c>
      <c r="V87" s="23"/>
      <c r="W87" s="75"/>
      <c r="X87" s="72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99"/>
      <c r="AK87" s="72"/>
      <c r="AL87" s="73"/>
      <c r="AM87" s="73"/>
      <c r="AN87" s="73"/>
      <c r="AO87" s="73"/>
      <c r="AP87" s="73"/>
      <c r="AQ87" s="151"/>
      <c r="AR87" s="151"/>
    </row>
    <row r="88" spans="1:44" ht="15" customHeight="1">
      <c r="A88" s="86">
        <v>86</v>
      </c>
      <c r="B88" s="92" t="s">
        <v>131</v>
      </c>
      <c r="C88" s="18">
        <v>2011</v>
      </c>
      <c r="D88" s="88" t="s">
        <v>24</v>
      </c>
      <c r="E88" s="93">
        <v>185</v>
      </c>
      <c r="F88" s="93">
        <v>238</v>
      </c>
      <c r="G88" s="93">
        <v>300</v>
      </c>
      <c r="H88" s="93">
        <v>13.1</v>
      </c>
      <c r="I88" s="93">
        <v>212</v>
      </c>
      <c r="J88" s="89">
        <f t="shared" si="9"/>
        <v>27.75</v>
      </c>
      <c r="K88" s="89">
        <f t="shared" si="10"/>
        <v>24.65</v>
      </c>
      <c r="L88" s="89">
        <f t="shared" si="11"/>
        <v>45.599999999999994</v>
      </c>
      <c r="M88" s="89">
        <f t="shared" si="12"/>
        <v>14.64</v>
      </c>
      <c r="N88" s="89">
        <f t="shared" si="13"/>
        <v>25.2</v>
      </c>
      <c r="O88" s="89">
        <f t="shared" si="14"/>
        <v>137.84</v>
      </c>
      <c r="P88" s="89" t="str">
        <f t="shared" si="15"/>
        <v>D</v>
      </c>
      <c r="Q88" s="89" t="str">
        <f t="shared" si="15"/>
        <v>D</v>
      </c>
      <c r="R88" s="89" t="str">
        <f t="shared" si="16"/>
        <v>C</v>
      </c>
      <c r="S88" s="89" t="str">
        <f t="shared" si="16"/>
        <v>D</v>
      </c>
      <c r="T88" s="89" t="str">
        <f t="shared" si="16"/>
        <v>D</v>
      </c>
      <c r="U88" s="90" t="str">
        <f t="shared" si="17"/>
        <v>D</v>
      </c>
      <c r="V88" s="23"/>
      <c r="W88" s="69"/>
      <c r="X88" s="72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99"/>
      <c r="AL88" s="73"/>
      <c r="AM88" s="73"/>
      <c r="AN88" s="73"/>
      <c r="AO88" s="73"/>
      <c r="AP88" s="73"/>
      <c r="AQ88" s="151"/>
      <c r="AR88" s="151"/>
    </row>
    <row r="89" spans="1:44" ht="15" customHeight="1">
      <c r="A89" s="86">
        <v>87</v>
      </c>
      <c r="B89" s="93" t="s">
        <v>132</v>
      </c>
      <c r="C89" s="18">
        <v>2010</v>
      </c>
      <c r="D89" s="88" t="s">
        <v>43</v>
      </c>
      <c r="E89" s="91">
        <v>176</v>
      </c>
      <c r="F89" s="91">
        <v>232</v>
      </c>
      <c r="G89" s="91">
        <v>296</v>
      </c>
      <c r="H89" s="91">
        <v>15</v>
      </c>
      <c r="I89" s="91">
        <v>235</v>
      </c>
      <c r="J89" s="89">
        <f t="shared" si="9"/>
        <v>11.100000000000001</v>
      </c>
      <c r="K89" s="89">
        <f t="shared" si="10"/>
        <v>15.95</v>
      </c>
      <c r="L89" s="89">
        <f t="shared" si="11"/>
        <v>38</v>
      </c>
      <c r="M89" s="89">
        <f t="shared" si="12"/>
        <v>26.230000000000004</v>
      </c>
      <c r="N89" s="89">
        <f t="shared" si="13"/>
        <v>45.9</v>
      </c>
      <c r="O89" s="89">
        <f t="shared" si="14"/>
        <v>137.18</v>
      </c>
      <c r="P89" s="89" t="str">
        <f t="shared" si="15"/>
        <v>D</v>
      </c>
      <c r="Q89" s="89" t="str">
        <f t="shared" si="15"/>
        <v>D</v>
      </c>
      <c r="R89" s="89" t="str">
        <f t="shared" si="16"/>
        <v>D</v>
      </c>
      <c r="S89" s="89" t="str">
        <f t="shared" si="16"/>
        <v>D</v>
      </c>
      <c r="T89" s="89" t="str">
        <f t="shared" si="16"/>
        <v>C</v>
      </c>
      <c r="U89" s="90" t="str">
        <f t="shared" si="17"/>
        <v>D</v>
      </c>
      <c r="V89" s="23"/>
      <c r="W89" s="69"/>
      <c r="X89" s="72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3"/>
      <c r="AM89" s="73"/>
      <c r="AN89" s="73"/>
      <c r="AO89" s="73"/>
      <c r="AP89" s="73"/>
      <c r="AQ89" s="151"/>
      <c r="AR89" s="151"/>
    </row>
    <row r="90" spans="1:44" ht="15" customHeight="1">
      <c r="A90" s="86">
        <v>88</v>
      </c>
      <c r="B90" s="94" t="s">
        <v>133</v>
      </c>
      <c r="C90" s="18">
        <v>2010</v>
      </c>
      <c r="D90" s="88" t="s">
        <v>22</v>
      </c>
      <c r="E90" s="95">
        <v>175</v>
      </c>
      <c r="F90" s="95">
        <v>226</v>
      </c>
      <c r="G90" s="95">
        <v>300</v>
      </c>
      <c r="H90" s="101">
        <v>16</v>
      </c>
      <c r="I90" s="95">
        <v>229</v>
      </c>
      <c r="J90" s="89">
        <f t="shared" si="9"/>
        <v>9.25</v>
      </c>
      <c r="K90" s="89">
        <f t="shared" si="10"/>
        <v>7.25</v>
      </c>
      <c r="L90" s="89">
        <f t="shared" si="11"/>
        <v>45.599999999999994</v>
      </c>
      <c r="M90" s="89">
        <f t="shared" si="12"/>
        <v>32.330000000000005</v>
      </c>
      <c r="N90" s="89">
        <f t="shared" si="13"/>
        <v>40.5</v>
      </c>
      <c r="O90" s="89">
        <f t="shared" si="14"/>
        <v>134.93</v>
      </c>
      <c r="P90" s="89" t="str">
        <f t="shared" si="15"/>
        <v>D</v>
      </c>
      <c r="Q90" s="89" t="str">
        <f t="shared" si="15"/>
        <v>D</v>
      </c>
      <c r="R90" s="89" t="str">
        <f t="shared" si="16"/>
        <v>C</v>
      </c>
      <c r="S90" s="89" t="str">
        <f t="shared" si="16"/>
        <v>D</v>
      </c>
      <c r="T90" s="89" t="str">
        <f t="shared" si="16"/>
        <v>C</v>
      </c>
      <c r="U90" s="90" t="str">
        <f t="shared" si="17"/>
        <v>D</v>
      </c>
      <c r="V90" s="23"/>
      <c r="W90" s="69"/>
      <c r="X90" s="72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99"/>
      <c r="AK90" s="72"/>
      <c r="AL90" s="73"/>
      <c r="AM90" s="73"/>
      <c r="AN90" s="73"/>
      <c r="AO90" s="73"/>
      <c r="AP90" s="73"/>
      <c r="AQ90" s="151"/>
      <c r="AR90" s="151"/>
    </row>
    <row r="91" spans="1:44" ht="15" customHeight="1">
      <c r="A91" s="86">
        <v>89</v>
      </c>
      <c r="B91" s="87" t="s">
        <v>134</v>
      </c>
      <c r="C91" s="18">
        <v>2011</v>
      </c>
      <c r="D91" s="88" t="s">
        <v>57</v>
      </c>
      <c r="E91" s="91">
        <v>175</v>
      </c>
      <c r="F91" s="91">
        <v>230</v>
      </c>
      <c r="G91" s="91">
        <v>290</v>
      </c>
      <c r="H91" s="91">
        <v>16.7</v>
      </c>
      <c r="I91" s="91">
        <v>238</v>
      </c>
      <c r="J91" s="89">
        <f t="shared" si="9"/>
        <v>9.25</v>
      </c>
      <c r="K91" s="89">
        <f t="shared" si="10"/>
        <v>13.049999999999999</v>
      </c>
      <c r="L91" s="89">
        <f t="shared" si="11"/>
        <v>26.599999999999998</v>
      </c>
      <c r="M91" s="89">
        <f t="shared" si="12"/>
        <v>36.599999999999994</v>
      </c>
      <c r="N91" s="89">
        <f t="shared" si="13"/>
        <v>48.6</v>
      </c>
      <c r="O91" s="89">
        <f t="shared" si="14"/>
        <v>134.1</v>
      </c>
      <c r="P91" s="89" t="str">
        <f t="shared" si="15"/>
        <v>D</v>
      </c>
      <c r="Q91" s="89" t="str">
        <f t="shared" si="15"/>
        <v>D</v>
      </c>
      <c r="R91" s="89" t="str">
        <f t="shared" si="16"/>
        <v>D</v>
      </c>
      <c r="S91" s="89" t="str">
        <f t="shared" si="16"/>
        <v>D</v>
      </c>
      <c r="T91" s="89" t="str">
        <f t="shared" si="16"/>
        <v>C</v>
      </c>
      <c r="U91" s="90" t="str">
        <f t="shared" si="17"/>
        <v>D</v>
      </c>
      <c r="V91" s="23"/>
      <c r="W91" s="69"/>
      <c r="X91" s="72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99"/>
      <c r="AK91" s="99"/>
      <c r="AL91" s="73"/>
      <c r="AM91" s="73"/>
      <c r="AN91" s="73"/>
      <c r="AO91" s="73"/>
      <c r="AP91" s="73"/>
      <c r="AQ91" s="151"/>
      <c r="AR91" s="151"/>
    </row>
    <row r="92" spans="1:44" ht="15" customHeight="1">
      <c r="A92" s="86">
        <v>90</v>
      </c>
      <c r="B92" s="87" t="s">
        <v>135</v>
      </c>
      <c r="C92" s="18">
        <v>2010</v>
      </c>
      <c r="D92" s="88" t="s">
        <v>136</v>
      </c>
      <c r="E92" s="91">
        <v>173</v>
      </c>
      <c r="F92" s="91">
        <v>224</v>
      </c>
      <c r="G92" s="91">
        <v>285</v>
      </c>
      <c r="H92" s="91">
        <v>17.399999999999999</v>
      </c>
      <c r="I92" s="91">
        <v>257</v>
      </c>
      <c r="J92" s="89">
        <f t="shared" si="9"/>
        <v>5.5500000000000007</v>
      </c>
      <c r="K92" s="89">
        <f t="shared" si="10"/>
        <v>4.3499999999999996</v>
      </c>
      <c r="L92" s="89">
        <f t="shared" si="11"/>
        <v>17.099999999999998</v>
      </c>
      <c r="M92" s="89">
        <f t="shared" si="12"/>
        <v>40.86999999999999</v>
      </c>
      <c r="N92" s="89">
        <f t="shared" si="13"/>
        <v>65.7</v>
      </c>
      <c r="O92" s="89">
        <f t="shared" si="14"/>
        <v>133.57</v>
      </c>
      <c r="P92" s="89" t="str">
        <f t="shared" si="15"/>
        <v>D</v>
      </c>
      <c r="Q92" s="89" t="str">
        <f t="shared" si="15"/>
        <v>D</v>
      </c>
      <c r="R92" s="89" t="str">
        <f t="shared" si="16"/>
        <v>D</v>
      </c>
      <c r="S92" s="89" t="str">
        <f t="shared" si="16"/>
        <v>C</v>
      </c>
      <c r="T92" s="89" t="str">
        <f t="shared" si="16"/>
        <v>A</v>
      </c>
      <c r="U92" s="90" t="str">
        <f t="shared" si="17"/>
        <v>D</v>
      </c>
      <c r="V92" s="23"/>
      <c r="W92" s="69"/>
      <c r="X92" s="72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99"/>
      <c r="AL92" s="73"/>
      <c r="AM92" s="73"/>
      <c r="AN92" s="73"/>
      <c r="AO92" s="73"/>
      <c r="AP92" s="73"/>
      <c r="AQ92" s="151"/>
      <c r="AR92" s="151"/>
    </row>
    <row r="93" spans="1:44" ht="15" customHeight="1">
      <c r="A93" s="86">
        <v>91</v>
      </c>
      <c r="B93" s="87" t="s">
        <v>137</v>
      </c>
      <c r="C93" s="18">
        <v>2010</v>
      </c>
      <c r="D93" s="88" t="s">
        <v>38</v>
      </c>
      <c r="E93" s="91">
        <v>174</v>
      </c>
      <c r="F93" s="91">
        <v>229</v>
      </c>
      <c r="G93" s="91">
        <v>294</v>
      </c>
      <c r="H93" s="91">
        <v>16.850000000000001</v>
      </c>
      <c r="I93" s="91">
        <v>231</v>
      </c>
      <c r="J93" s="89">
        <f t="shared" si="9"/>
        <v>7.4</v>
      </c>
      <c r="K93" s="89">
        <f t="shared" si="10"/>
        <v>11.6</v>
      </c>
      <c r="L93" s="89">
        <f t="shared" si="11"/>
        <v>34.199999999999996</v>
      </c>
      <c r="M93" s="89">
        <f t="shared" si="12"/>
        <v>37.515000000000008</v>
      </c>
      <c r="N93" s="89">
        <f t="shared" si="13"/>
        <v>42.300000000000004</v>
      </c>
      <c r="O93" s="89">
        <f t="shared" si="14"/>
        <v>133.01500000000001</v>
      </c>
      <c r="P93" s="89" t="str">
        <f t="shared" si="15"/>
        <v>D</v>
      </c>
      <c r="Q93" s="89" t="str">
        <f t="shared" si="15"/>
        <v>D</v>
      </c>
      <c r="R93" s="89" t="str">
        <f t="shared" si="16"/>
        <v>D</v>
      </c>
      <c r="S93" s="89" t="str">
        <f t="shared" si="16"/>
        <v>D</v>
      </c>
      <c r="T93" s="89" t="str">
        <f t="shared" si="16"/>
        <v>C</v>
      </c>
      <c r="U93" s="90" t="str">
        <f t="shared" si="17"/>
        <v>D</v>
      </c>
      <c r="V93" s="23"/>
      <c r="W93" s="69"/>
      <c r="X93" s="72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3"/>
      <c r="AM93" s="73"/>
      <c r="AN93" s="73"/>
      <c r="AO93" s="73"/>
      <c r="AP93" s="73"/>
      <c r="AQ93" s="151"/>
      <c r="AR93" s="151"/>
    </row>
    <row r="94" spans="1:44" ht="15" customHeight="1">
      <c r="A94" s="86">
        <v>92</v>
      </c>
      <c r="B94" s="87" t="s">
        <v>138</v>
      </c>
      <c r="C94" s="18">
        <v>2010</v>
      </c>
      <c r="D94" s="88" t="s">
        <v>139</v>
      </c>
      <c r="E94" s="91">
        <v>178</v>
      </c>
      <c r="F94" s="91">
        <v>238</v>
      </c>
      <c r="G94" s="91">
        <v>302</v>
      </c>
      <c r="H94" s="91">
        <v>14.1</v>
      </c>
      <c r="I94" s="91">
        <v>210</v>
      </c>
      <c r="J94" s="89">
        <f t="shared" si="9"/>
        <v>14.8</v>
      </c>
      <c r="K94" s="89">
        <f t="shared" si="10"/>
        <v>24.65</v>
      </c>
      <c r="L94" s="89">
        <f t="shared" si="11"/>
        <v>49.4</v>
      </c>
      <c r="M94" s="89">
        <f t="shared" si="12"/>
        <v>20.740000000000002</v>
      </c>
      <c r="N94" s="89">
        <f t="shared" si="13"/>
        <v>23.400000000000002</v>
      </c>
      <c r="O94" s="89">
        <f t="shared" si="14"/>
        <v>132.99</v>
      </c>
      <c r="P94" s="89" t="str">
        <f t="shared" si="15"/>
        <v>D</v>
      </c>
      <c r="Q94" s="89" t="str">
        <f t="shared" si="15"/>
        <v>D</v>
      </c>
      <c r="R94" s="89" t="str">
        <f t="shared" si="16"/>
        <v>C</v>
      </c>
      <c r="S94" s="89" t="str">
        <f t="shared" si="16"/>
        <v>D</v>
      </c>
      <c r="T94" s="89" t="str">
        <f t="shared" si="16"/>
        <v>D</v>
      </c>
      <c r="U94" s="90" t="str">
        <f t="shared" si="17"/>
        <v>D</v>
      </c>
      <c r="V94" s="23"/>
      <c r="W94" s="73"/>
      <c r="X94" s="73"/>
      <c r="Y94" s="76"/>
      <c r="Z94" s="77"/>
      <c r="AA94" s="97"/>
      <c r="AB94" s="97"/>
      <c r="AC94" s="97"/>
      <c r="AD94" s="97"/>
      <c r="AE94" s="97"/>
      <c r="AF94" s="97"/>
      <c r="AG94" s="99"/>
      <c r="AH94" s="99"/>
      <c r="AI94" s="99"/>
      <c r="AJ94" s="99"/>
      <c r="AK94" s="72"/>
      <c r="AL94" s="73"/>
      <c r="AM94" s="73"/>
      <c r="AN94" s="73"/>
      <c r="AO94" s="73"/>
      <c r="AP94" s="73"/>
      <c r="AQ94" s="151"/>
      <c r="AR94" s="151"/>
    </row>
    <row r="95" spans="1:44" ht="15" customHeight="1">
      <c r="A95" s="86">
        <v>93</v>
      </c>
      <c r="B95" s="87" t="s">
        <v>140</v>
      </c>
      <c r="C95" s="18">
        <v>2010</v>
      </c>
      <c r="D95" s="102" t="s">
        <v>141</v>
      </c>
      <c r="E95" s="91">
        <v>184</v>
      </c>
      <c r="F95" s="91">
        <v>244</v>
      </c>
      <c r="G95" s="91">
        <v>292</v>
      </c>
      <c r="H95" s="91">
        <v>14</v>
      </c>
      <c r="I95" s="91">
        <v>209</v>
      </c>
      <c r="J95" s="89">
        <f t="shared" si="9"/>
        <v>25.900000000000002</v>
      </c>
      <c r="K95" s="89">
        <f t="shared" si="10"/>
        <v>33.35</v>
      </c>
      <c r="L95" s="89">
        <f t="shared" si="11"/>
        <v>30.4</v>
      </c>
      <c r="M95" s="89">
        <f t="shared" si="12"/>
        <v>20.130000000000003</v>
      </c>
      <c r="N95" s="89">
        <f t="shared" si="13"/>
        <v>22.5</v>
      </c>
      <c r="O95" s="89">
        <f t="shared" si="14"/>
        <v>132.28</v>
      </c>
      <c r="P95" s="89" t="str">
        <f t="shared" si="15"/>
        <v>D</v>
      </c>
      <c r="Q95" s="89" t="str">
        <f t="shared" si="15"/>
        <v>C</v>
      </c>
      <c r="R95" s="89" t="str">
        <f t="shared" si="16"/>
        <v>D</v>
      </c>
      <c r="S95" s="89" t="str">
        <f t="shared" si="16"/>
        <v>D</v>
      </c>
      <c r="T95" s="89" t="str">
        <f t="shared" si="16"/>
        <v>D</v>
      </c>
      <c r="U95" s="90" t="str">
        <f t="shared" si="17"/>
        <v>D</v>
      </c>
      <c r="V95" s="23"/>
      <c r="W95" s="75"/>
      <c r="X95" s="72"/>
      <c r="Y95" s="71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3"/>
      <c r="AK95" s="73"/>
      <c r="AL95" s="73"/>
      <c r="AM95" s="73"/>
      <c r="AN95" s="73"/>
      <c r="AO95" s="73"/>
      <c r="AP95" s="73"/>
      <c r="AQ95" s="151"/>
      <c r="AR95" s="151"/>
    </row>
    <row r="96" spans="1:44" ht="15" customHeight="1">
      <c r="A96" s="86">
        <v>94</v>
      </c>
      <c r="B96" s="92" t="s">
        <v>142</v>
      </c>
      <c r="C96" s="18">
        <v>2010</v>
      </c>
      <c r="D96" s="88" t="s">
        <v>24</v>
      </c>
      <c r="E96" s="87">
        <v>171</v>
      </c>
      <c r="F96" s="87">
        <v>228</v>
      </c>
      <c r="G96" s="87">
        <v>296</v>
      </c>
      <c r="H96" s="87">
        <v>15.3</v>
      </c>
      <c r="I96" s="87">
        <v>244</v>
      </c>
      <c r="J96" s="89">
        <f t="shared" si="9"/>
        <v>1.85</v>
      </c>
      <c r="K96" s="89">
        <f t="shared" si="10"/>
        <v>10.15</v>
      </c>
      <c r="L96" s="89">
        <f t="shared" si="11"/>
        <v>38</v>
      </c>
      <c r="M96" s="89">
        <f t="shared" si="12"/>
        <v>28.060000000000006</v>
      </c>
      <c r="N96" s="89">
        <f t="shared" si="13"/>
        <v>54</v>
      </c>
      <c r="O96" s="89">
        <f t="shared" si="14"/>
        <v>132.06</v>
      </c>
      <c r="P96" s="89" t="str">
        <f t="shared" si="15"/>
        <v>D</v>
      </c>
      <c r="Q96" s="89" t="str">
        <f t="shared" si="15"/>
        <v>D</v>
      </c>
      <c r="R96" s="89" t="str">
        <f t="shared" si="16"/>
        <v>D</v>
      </c>
      <c r="S96" s="89" t="str">
        <f t="shared" si="16"/>
        <v>D</v>
      </c>
      <c r="T96" s="89" t="str">
        <f t="shared" si="16"/>
        <v>B</v>
      </c>
      <c r="U96" s="90" t="str">
        <f t="shared" si="17"/>
        <v>D</v>
      </c>
      <c r="V96" s="23"/>
      <c r="W96" s="69"/>
      <c r="X96" s="72"/>
      <c r="Y96" s="71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3"/>
      <c r="AK96" s="73"/>
      <c r="AL96" s="73"/>
      <c r="AM96" s="73"/>
      <c r="AN96" s="73"/>
      <c r="AO96" s="73"/>
      <c r="AP96" s="73"/>
      <c r="AQ96" s="151"/>
      <c r="AR96" s="151"/>
    </row>
    <row r="97" spans="1:44" ht="15" customHeight="1">
      <c r="A97" s="86">
        <v>95</v>
      </c>
      <c r="B97" s="87" t="s">
        <v>143</v>
      </c>
      <c r="C97" s="18">
        <v>2010</v>
      </c>
      <c r="D97" s="88" t="s">
        <v>40</v>
      </c>
      <c r="E97" s="91">
        <v>181</v>
      </c>
      <c r="F97" s="91">
        <v>235</v>
      </c>
      <c r="G97" s="91">
        <v>294</v>
      </c>
      <c r="H97" s="91">
        <v>12.7</v>
      </c>
      <c r="I97" s="91">
        <v>234</v>
      </c>
      <c r="J97" s="89">
        <f t="shared" si="9"/>
        <v>20.350000000000001</v>
      </c>
      <c r="K97" s="89">
        <f t="shared" si="10"/>
        <v>20.3</v>
      </c>
      <c r="L97" s="89">
        <f t="shared" si="11"/>
        <v>34.199999999999996</v>
      </c>
      <c r="M97" s="89">
        <f t="shared" si="12"/>
        <v>12.2</v>
      </c>
      <c r="N97" s="89">
        <f t="shared" si="13"/>
        <v>45</v>
      </c>
      <c r="O97" s="89">
        <f t="shared" si="14"/>
        <v>132.05000000000001</v>
      </c>
      <c r="P97" s="89" t="str">
        <f t="shared" si="15"/>
        <v>D</v>
      </c>
      <c r="Q97" s="89" t="str">
        <f t="shared" si="15"/>
        <v>D</v>
      </c>
      <c r="R97" s="89" t="str">
        <f t="shared" si="16"/>
        <v>D</v>
      </c>
      <c r="S97" s="89" t="str">
        <f t="shared" si="16"/>
        <v>D</v>
      </c>
      <c r="T97" s="89" t="str">
        <f t="shared" si="16"/>
        <v>C</v>
      </c>
      <c r="U97" s="90" t="str">
        <f t="shared" si="17"/>
        <v>D</v>
      </c>
      <c r="V97" s="23"/>
      <c r="W97" s="69"/>
      <c r="X97" s="72"/>
      <c r="Y97" s="71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3"/>
      <c r="AM97" s="73"/>
      <c r="AN97" s="73"/>
      <c r="AO97" s="73"/>
      <c r="AP97" s="73"/>
      <c r="AQ97" s="151"/>
      <c r="AR97" s="151"/>
    </row>
    <row r="98" spans="1:44" ht="15" customHeight="1">
      <c r="A98" s="86">
        <v>96</v>
      </c>
      <c r="B98" s="103" t="s">
        <v>144</v>
      </c>
      <c r="C98" s="18">
        <v>2010</v>
      </c>
      <c r="D98" s="88" t="s">
        <v>22</v>
      </c>
      <c r="E98" s="95">
        <v>182</v>
      </c>
      <c r="F98" s="95">
        <v>238</v>
      </c>
      <c r="G98" s="95">
        <v>292</v>
      </c>
      <c r="H98" s="101">
        <v>16.7</v>
      </c>
      <c r="I98" s="95">
        <v>204</v>
      </c>
      <c r="J98" s="89">
        <f t="shared" si="9"/>
        <v>22.200000000000003</v>
      </c>
      <c r="K98" s="89">
        <f t="shared" si="10"/>
        <v>24.65</v>
      </c>
      <c r="L98" s="89">
        <f t="shared" si="11"/>
        <v>30.4</v>
      </c>
      <c r="M98" s="89">
        <f t="shared" si="12"/>
        <v>36.599999999999994</v>
      </c>
      <c r="N98" s="89">
        <f t="shared" si="13"/>
        <v>18</v>
      </c>
      <c r="O98" s="89">
        <f t="shared" si="14"/>
        <v>131.85</v>
      </c>
      <c r="P98" s="89" t="str">
        <f t="shared" si="15"/>
        <v>D</v>
      </c>
      <c r="Q98" s="89" t="str">
        <f t="shared" si="15"/>
        <v>D</v>
      </c>
      <c r="R98" s="89" t="str">
        <f t="shared" si="16"/>
        <v>D</v>
      </c>
      <c r="S98" s="89" t="str">
        <f t="shared" si="16"/>
        <v>D</v>
      </c>
      <c r="T98" s="89" t="str">
        <f t="shared" si="16"/>
        <v>D</v>
      </c>
      <c r="U98" s="90" t="str">
        <f t="shared" si="17"/>
        <v>D</v>
      </c>
      <c r="V98" s="23"/>
      <c r="W98" s="69"/>
      <c r="X98" s="72"/>
      <c r="Y98" s="71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3"/>
      <c r="AM98" s="73"/>
      <c r="AN98" s="73"/>
      <c r="AO98" s="73"/>
      <c r="AP98" s="73"/>
      <c r="AQ98" s="151"/>
      <c r="AR98" s="151"/>
    </row>
    <row r="99" spans="1:44" ht="15" customHeight="1">
      <c r="A99" s="86">
        <v>97</v>
      </c>
      <c r="B99" s="87" t="s">
        <v>145</v>
      </c>
      <c r="C99" s="18">
        <v>2010</v>
      </c>
      <c r="D99" s="88" t="s">
        <v>22</v>
      </c>
      <c r="E99" s="104">
        <v>176</v>
      </c>
      <c r="F99" s="104">
        <v>231</v>
      </c>
      <c r="G99" s="104">
        <v>298</v>
      </c>
      <c r="H99" s="104">
        <v>14</v>
      </c>
      <c r="I99" s="104">
        <v>233</v>
      </c>
      <c r="J99" s="89">
        <f t="shared" si="9"/>
        <v>11.100000000000001</v>
      </c>
      <c r="K99" s="89">
        <f t="shared" si="10"/>
        <v>14.5</v>
      </c>
      <c r="L99" s="89">
        <f t="shared" si="11"/>
        <v>41.8</v>
      </c>
      <c r="M99" s="89">
        <f t="shared" si="12"/>
        <v>20.130000000000003</v>
      </c>
      <c r="N99" s="89">
        <f t="shared" si="13"/>
        <v>44.1</v>
      </c>
      <c r="O99" s="89">
        <f t="shared" si="14"/>
        <v>131.63</v>
      </c>
      <c r="P99" s="89" t="str">
        <f t="shared" si="15"/>
        <v>D</v>
      </c>
      <c r="Q99" s="89" t="str">
        <f t="shared" si="15"/>
        <v>D</v>
      </c>
      <c r="R99" s="89" t="str">
        <f t="shared" si="16"/>
        <v>C</v>
      </c>
      <c r="S99" s="89" t="str">
        <f t="shared" si="16"/>
        <v>D</v>
      </c>
      <c r="T99" s="89" t="str">
        <f t="shared" si="16"/>
        <v>C</v>
      </c>
      <c r="U99" s="90" t="str">
        <f t="shared" si="17"/>
        <v>D</v>
      </c>
      <c r="V99" s="23"/>
      <c r="W99" s="69"/>
      <c r="X99" s="72"/>
      <c r="Y99" s="71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105"/>
      <c r="AK99" s="105"/>
      <c r="AL99" s="73"/>
      <c r="AM99" s="73"/>
      <c r="AN99" s="73"/>
      <c r="AO99" s="73"/>
      <c r="AP99" s="73"/>
    </row>
    <row r="100" spans="1:44" ht="15" customHeight="1">
      <c r="A100" s="86">
        <v>98</v>
      </c>
      <c r="B100" s="92" t="s">
        <v>146</v>
      </c>
      <c r="C100" s="18">
        <v>2010</v>
      </c>
      <c r="D100" s="88" t="s">
        <v>57</v>
      </c>
      <c r="E100" s="91">
        <v>175</v>
      </c>
      <c r="F100" s="91">
        <v>227</v>
      </c>
      <c r="G100" s="91">
        <v>298</v>
      </c>
      <c r="H100" s="91">
        <v>13.5</v>
      </c>
      <c r="I100" s="91">
        <v>244</v>
      </c>
      <c r="J100" s="89">
        <f t="shared" si="9"/>
        <v>9.25</v>
      </c>
      <c r="K100" s="89">
        <f t="shared" si="10"/>
        <v>8.6999999999999993</v>
      </c>
      <c r="L100" s="89">
        <f t="shared" si="11"/>
        <v>41.8</v>
      </c>
      <c r="M100" s="89">
        <f t="shared" si="12"/>
        <v>17.080000000000002</v>
      </c>
      <c r="N100" s="89">
        <f t="shared" si="13"/>
        <v>54</v>
      </c>
      <c r="O100" s="89">
        <f t="shared" si="14"/>
        <v>130.82999999999998</v>
      </c>
      <c r="P100" s="89" t="str">
        <f t="shared" si="15"/>
        <v>D</v>
      </c>
      <c r="Q100" s="89" t="str">
        <f t="shared" si="15"/>
        <v>D</v>
      </c>
      <c r="R100" s="89" t="str">
        <f t="shared" si="16"/>
        <v>C</v>
      </c>
      <c r="S100" s="89" t="str">
        <f t="shared" si="16"/>
        <v>D</v>
      </c>
      <c r="T100" s="89" t="str">
        <f t="shared" si="16"/>
        <v>B</v>
      </c>
      <c r="U100" s="90" t="str">
        <f t="shared" si="17"/>
        <v>D</v>
      </c>
      <c r="V100" s="23"/>
      <c r="W100" s="69"/>
      <c r="X100" s="72"/>
      <c r="Y100" s="71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3"/>
      <c r="AM100" s="73"/>
      <c r="AN100" s="73"/>
      <c r="AO100" s="73"/>
      <c r="AP100" s="73"/>
    </row>
    <row r="101" spans="1:44" ht="15" customHeight="1">
      <c r="A101" s="86">
        <v>99</v>
      </c>
      <c r="B101" s="92" t="s">
        <v>147</v>
      </c>
      <c r="C101" s="18">
        <v>2011</v>
      </c>
      <c r="D101" s="88" t="s">
        <v>18</v>
      </c>
      <c r="E101" s="91">
        <v>175</v>
      </c>
      <c r="F101" s="91">
        <v>223</v>
      </c>
      <c r="G101" s="91">
        <v>297</v>
      </c>
      <c r="H101" s="91">
        <v>15.9</v>
      </c>
      <c r="I101" s="91">
        <v>236</v>
      </c>
      <c r="J101" s="89">
        <f t="shared" si="9"/>
        <v>9.25</v>
      </c>
      <c r="K101" s="89">
        <f t="shared" si="10"/>
        <v>2.9</v>
      </c>
      <c r="L101" s="89">
        <f t="shared" si="11"/>
        <v>39.9</v>
      </c>
      <c r="M101" s="89">
        <f t="shared" si="12"/>
        <v>31.720000000000006</v>
      </c>
      <c r="N101" s="89">
        <f t="shared" si="13"/>
        <v>46.800000000000004</v>
      </c>
      <c r="O101" s="89">
        <f t="shared" si="14"/>
        <v>130.57000000000002</v>
      </c>
      <c r="P101" s="89" t="str">
        <f t="shared" si="15"/>
        <v>D</v>
      </c>
      <c r="Q101" s="89" t="str">
        <f t="shared" si="15"/>
        <v>D</v>
      </c>
      <c r="R101" s="89" t="str">
        <f t="shared" si="16"/>
        <v>D</v>
      </c>
      <c r="S101" s="89" t="str">
        <f t="shared" si="16"/>
        <v>D</v>
      </c>
      <c r="T101" s="89" t="str">
        <f t="shared" si="16"/>
        <v>C</v>
      </c>
      <c r="U101" s="90" t="str">
        <f t="shared" si="17"/>
        <v>D</v>
      </c>
      <c r="V101" s="23"/>
      <c r="W101" s="69"/>
      <c r="X101" s="72"/>
      <c r="Y101" s="71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3"/>
      <c r="AM101" s="73"/>
      <c r="AN101" s="73"/>
      <c r="AO101" s="73"/>
      <c r="AP101" s="73"/>
    </row>
    <row r="102" spans="1:44" ht="15" customHeight="1" thickBot="1">
      <c r="A102" s="86">
        <v>100</v>
      </c>
      <c r="B102" s="87" t="s">
        <v>148</v>
      </c>
      <c r="C102" s="18">
        <v>2010</v>
      </c>
      <c r="D102" s="102" t="s">
        <v>141</v>
      </c>
      <c r="E102" s="91">
        <v>187</v>
      </c>
      <c r="F102" s="91">
        <v>241</v>
      </c>
      <c r="G102" s="91">
        <v>294</v>
      </c>
      <c r="H102" s="91">
        <v>12.1</v>
      </c>
      <c r="I102" s="91">
        <v>214</v>
      </c>
      <c r="J102" s="89">
        <f t="shared" si="9"/>
        <v>31.450000000000003</v>
      </c>
      <c r="K102" s="89">
        <f t="shared" si="10"/>
        <v>29</v>
      </c>
      <c r="L102" s="89">
        <f t="shared" si="11"/>
        <v>34.199999999999996</v>
      </c>
      <c r="M102" s="89">
        <f t="shared" si="12"/>
        <v>8.5400000000000009</v>
      </c>
      <c r="N102" s="89">
        <f t="shared" si="13"/>
        <v>27</v>
      </c>
      <c r="O102" s="89">
        <f t="shared" si="14"/>
        <v>130.19</v>
      </c>
      <c r="P102" s="89" t="str">
        <f t="shared" si="15"/>
        <v>C</v>
      </c>
      <c r="Q102" s="89" t="str">
        <f t="shared" si="15"/>
        <v>D</v>
      </c>
      <c r="R102" s="89" t="str">
        <f t="shared" si="16"/>
        <v>D</v>
      </c>
      <c r="S102" s="89" t="str">
        <f t="shared" si="16"/>
        <v>D</v>
      </c>
      <c r="T102" s="89" t="str">
        <f t="shared" si="16"/>
        <v>D</v>
      </c>
      <c r="U102" s="106" t="str">
        <f t="shared" si="17"/>
        <v>D</v>
      </c>
      <c r="V102" s="23"/>
      <c r="W102" s="69"/>
      <c r="X102" s="72"/>
      <c r="Y102" s="71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3"/>
      <c r="AM102" s="73"/>
      <c r="AN102" s="73"/>
      <c r="AO102" s="73"/>
      <c r="AP102" s="73"/>
    </row>
    <row r="103" spans="1:44" ht="15" customHeight="1" thickTop="1">
      <c r="A103" s="86">
        <v>101</v>
      </c>
      <c r="B103" s="87" t="s">
        <v>149</v>
      </c>
      <c r="C103" s="18">
        <v>2010</v>
      </c>
      <c r="D103" s="88" t="s">
        <v>19</v>
      </c>
      <c r="E103" s="91">
        <v>190</v>
      </c>
      <c r="F103" s="91">
        <v>247</v>
      </c>
      <c r="G103" s="91">
        <v>298</v>
      </c>
      <c r="H103" s="91">
        <v>12.9</v>
      </c>
      <c r="I103" s="91">
        <v>183</v>
      </c>
      <c r="J103" s="89">
        <f t="shared" si="9"/>
        <v>37</v>
      </c>
      <c r="K103" s="89">
        <f t="shared" si="10"/>
        <v>37.699999999999996</v>
      </c>
      <c r="L103" s="89">
        <f t="shared" si="11"/>
        <v>41.8</v>
      </c>
      <c r="M103" s="89">
        <f t="shared" si="12"/>
        <v>13.420000000000005</v>
      </c>
      <c r="N103" s="89">
        <f t="shared" si="13"/>
        <v>0</v>
      </c>
      <c r="O103" s="89">
        <f t="shared" si="14"/>
        <v>129.91999999999999</v>
      </c>
      <c r="P103" s="89" t="str">
        <f t="shared" si="15"/>
        <v>C</v>
      </c>
      <c r="Q103" s="89" t="str">
        <f t="shared" si="15"/>
        <v>B</v>
      </c>
      <c r="R103" s="89" t="str">
        <f t="shared" si="16"/>
        <v>C</v>
      </c>
      <c r="S103" s="89" t="str">
        <f t="shared" si="16"/>
        <v>D</v>
      </c>
      <c r="T103" s="89" t="str">
        <f t="shared" si="16"/>
        <v>D</v>
      </c>
      <c r="U103" s="107" t="str">
        <f t="shared" si="17"/>
        <v>D</v>
      </c>
      <c r="V103" s="23"/>
      <c r="W103" s="73"/>
      <c r="X103" s="73"/>
      <c r="Y103" s="72"/>
      <c r="Z103" s="71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3"/>
      <c r="AM103" s="73"/>
      <c r="AN103" s="73"/>
      <c r="AO103" s="73"/>
      <c r="AP103" s="73"/>
    </row>
    <row r="104" spans="1:44" ht="15" customHeight="1">
      <c r="A104" s="86">
        <v>102</v>
      </c>
      <c r="B104" s="87" t="s">
        <v>150</v>
      </c>
      <c r="C104" s="18">
        <v>2011</v>
      </c>
      <c r="D104" s="88" t="s">
        <v>61</v>
      </c>
      <c r="E104" s="91">
        <v>177</v>
      </c>
      <c r="F104" s="91">
        <v>233</v>
      </c>
      <c r="G104" s="91">
        <v>294</v>
      </c>
      <c r="H104" s="91">
        <v>15.1</v>
      </c>
      <c r="I104" s="91">
        <v>225</v>
      </c>
      <c r="J104" s="89">
        <f t="shared" si="9"/>
        <v>12.950000000000001</v>
      </c>
      <c r="K104" s="89">
        <f t="shared" si="10"/>
        <v>17.399999999999999</v>
      </c>
      <c r="L104" s="89">
        <f t="shared" si="11"/>
        <v>34.199999999999996</v>
      </c>
      <c r="M104" s="89">
        <f t="shared" si="12"/>
        <v>26.84</v>
      </c>
      <c r="N104" s="89">
        <f t="shared" si="13"/>
        <v>36.9</v>
      </c>
      <c r="O104" s="89">
        <f t="shared" si="14"/>
        <v>128.29</v>
      </c>
      <c r="P104" s="89" t="str">
        <f t="shared" si="15"/>
        <v>D</v>
      </c>
      <c r="Q104" s="89" t="str">
        <f t="shared" si="15"/>
        <v>D</v>
      </c>
      <c r="R104" s="89" t="str">
        <f t="shared" si="16"/>
        <v>D</v>
      </c>
      <c r="S104" s="89" t="str">
        <f t="shared" si="16"/>
        <v>D</v>
      </c>
      <c r="T104" s="89" t="str">
        <f t="shared" si="16"/>
        <v>D</v>
      </c>
      <c r="U104" s="90" t="str">
        <f t="shared" si="17"/>
        <v>D</v>
      </c>
      <c r="V104" s="23"/>
      <c r="W104" s="75"/>
      <c r="X104" s="72"/>
      <c r="Y104" s="71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99"/>
      <c r="AK104" s="99"/>
      <c r="AL104" s="73"/>
      <c r="AM104" s="73"/>
      <c r="AN104" s="73"/>
      <c r="AO104" s="73"/>
      <c r="AP104" s="73"/>
    </row>
    <row r="105" spans="1:44" ht="15" customHeight="1">
      <c r="A105" s="86">
        <v>103</v>
      </c>
      <c r="B105" s="87" t="s">
        <v>151</v>
      </c>
      <c r="C105" s="18">
        <v>2010</v>
      </c>
      <c r="D105" s="102" t="s">
        <v>103</v>
      </c>
      <c r="E105" s="91">
        <v>193</v>
      </c>
      <c r="F105" s="91">
        <v>232</v>
      </c>
      <c r="G105" s="91">
        <v>292</v>
      </c>
      <c r="H105" s="91">
        <v>12.4</v>
      </c>
      <c r="I105" s="91">
        <v>215</v>
      </c>
      <c r="J105" s="89">
        <f t="shared" si="9"/>
        <v>42.550000000000004</v>
      </c>
      <c r="K105" s="89">
        <f t="shared" si="10"/>
        <v>15.95</v>
      </c>
      <c r="L105" s="89">
        <f t="shared" si="11"/>
        <v>30.4</v>
      </c>
      <c r="M105" s="89">
        <f t="shared" si="12"/>
        <v>10.370000000000006</v>
      </c>
      <c r="N105" s="89">
        <f t="shared" si="13"/>
        <v>27.900000000000002</v>
      </c>
      <c r="O105" s="89">
        <f t="shared" si="14"/>
        <v>127.17000000000002</v>
      </c>
      <c r="P105" s="89" t="str">
        <f t="shared" si="15"/>
        <v>B</v>
      </c>
      <c r="Q105" s="89" t="str">
        <f t="shared" si="15"/>
        <v>D</v>
      </c>
      <c r="R105" s="89" t="str">
        <f t="shared" si="16"/>
        <v>D</v>
      </c>
      <c r="S105" s="89" t="str">
        <f t="shared" si="16"/>
        <v>D</v>
      </c>
      <c r="T105" s="89" t="str">
        <f t="shared" si="16"/>
        <v>D</v>
      </c>
      <c r="U105" s="90" t="str">
        <f t="shared" si="17"/>
        <v>D</v>
      </c>
      <c r="V105" s="23"/>
      <c r="W105" s="69"/>
      <c r="X105" s="76"/>
      <c r="Y105" s="77"/>
      <c r="Z105" s="72"/>
      <c r="AA105" s="72"/>
      <c r="AB105" s="72"/>
      <c r="AC105" s="72"/>
      <c r="AD105" s="72"/>
      <c r="AE105" s="72"/>
      <c r="AF105" s="72"/>
      <c r="AG105" s="108"/>
      <c r="AH105" s="72"/>
      <c r="AI105" s="72"/>
      <c r="AJ105" s="72"/>
      <c r="AK105" s="72"/>
      <c r="AL105" s="73"/>
      <c r="AM105" s="73"/>
      <c r="AN105" s="73"/>
      <c r="AO105" s="73"/>
      <c r="AP105" s="73"/>
    </row>
    <row r="106" spans="1:44" ht="15" customHeight="1">
      <c r="A106" s="86">
        <v>104</v>
      </c>
      <c r="B106" s="87" t="s">
        <v>152</v>
      </c>
      <c r="C106" s="18">
        <v>2010</v>
      </c>
      <c r="D106" s="88" t="s">
        <v>51</v>
      </c>
      <c r="E106" s="91">
        <v>176</v>
      </c>
      <c r="F106" s="91">
        <v>230</v>
      </c>
      <c r="G106" s="91">
        <v>286</v>
      </c>
      <c r="H106" s="91">
        <v>22.4</v>
      </c>
      <c r="I106" s="91">
        <v>197</v>
      </c>
      <c r="J106" s="89">
        <f t="shared" si="9"/>
        <v>11.100000000000001</v>
      </c>
      <c r="K106" s="89">
        <f t="shared" si="10"/>
        <v>13.049999999999999</v>
      </c>
      <c r="L106" s="89">
        <f t="shared" si="11"/>
        <v>19</v>
      </c>
      <c r="M106" s="89">
        <f t="shared" si="12"/>
        <v>71.36999999999999</v>
      </c>
      <c r="N106" s="89">
        <f t="shared" si="13"/>
        <v>11.700000000000001</v>
      </c>
      <c r="O106" s="89">
        <f t="shared" si="14"/>
        <v>126.21999999999998</v>
      </c>
      <c r="P106" s="89" t="str">
        <f t="shared" si="15"/>
        <v>D</v>
      </c>
      <c r="Q106" s="89" t="str">
        <f t="shared" si="15"/>
        <v>D</v>
      </c>
      <c r="R106" s="89" t="str">
        <f t="shared" si="16"/>
        <v>D</v>
      </c>
      <c r="S106" s="89" t="str">
        <f t="shared" si="16"/>
        <v>A</v>
      </c>
      <c r="T106" s="89" t="str">
        <f t="shared" si="16"/>
        <v>D</v>
      </c>
      <c r="U106" s="90" t="str">
        <f t="shared" si="17"/>
        <v>D</v>
      </c>
      <c r="V106" s="23"/>
      <c r="W106" s="69"/>
      <c r="X106" s="72"/>
      <c r="Y106" s="71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3"/>
      <c r="AK106" s="73"/>
      <c r="AL106" s="73"/>
      <c r="AM106" s="73"/>
      <c r="AN106" s="73"/>
      <c r="AO106" s="73"/>
      <c r="AP106" s="73"/>
    </row>
    <row r="107" spans="1:44" ht="15" customHeight="1">
      <c r="A107" s="86">
        <v>105</v>
      </c>
      <c r="B107" s="92" t="s">
        <v>153</v>
      </c>
      <c r="C107" s="18">
        <v>2011</v>
      </c>
      <c r="D107" s="88" t="s">
        <v>139</v>
      </c>
      <c r="E107" s="104">
        <v>176</v>
      </c>
      <c r="F107" s="104">
        <v>230</v>
      </c>
      <c r="G107" s="104">
        <v>294</v>
      </c>
      <c r="H107" s="109">
        <v>17.399999999999999</v>
      </c>
      <c r="I107" s="109">
        <v>213</v>
      </c>
      <c r="J107" s="89">
        <f t="shared" si="9"/>
        <v>11.100000000000001</v>
      </c>
      <c r="K107" s="89">
        <f t="shared" si="10"/>
        <v>13.049999999999999</v>
      </c>
      <c r="L107" s="89">
        <f t="shared" si="11"/>
        <v>34.199999999999996</v>
      </c>
      <c r="M107" s="89">
        <f t="shared" si="12"/>
        <v>40.86999999999999</v>
      </c>
      <c r="N107" s="89">
        <f t="shared" si="13"/>
        <v>26.1</v>
      </c>
      <c r="O107" s="89">
        <f t="shared" si="14"/>
        <v>125.32</v>
      </c>
      <c r="P107" s="89" t="str">
        <f t="shared" si="15"/>
        <v>D</v>
      </c>
      <c r="Q107" s="89" t="str">
        <f t="shared" si="15"/>
        <v>D</v>
      </c>
      <c r="R107" s="89" t="str">
        <f t="shared" si="16"/>
        <v>D</v>
      </c>
      <c r="S107" s="89" t="str">
        <f t="shared" si="16"/>
        <v>C</v>
      </c>
      <c r="T107" s="89" t="str">
        <f t="shared" si="16"/>
        <v>D</v>
      </c>
      <c r="U107" s="90" t="str">
        <f t="shared" si="17"/>
        <v>D</v>
      </c>
      <c r="V107" s="23"/>
      <c r="W107" s="69"/>
      <c r="X107" s="72"/>
      <c r="Y107" s="71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99"/>
      <c r="AK107" s="99"/>
      <c r="AL107" s="73"/>
      <c r="AM107" s="73"/>
      <c r="AN107" s="73"/>
      <c r="AO107" s="73"/>
      <c r="AP107" s="73"/>
    </row>
    <row r="108" spans="1:44" ht="15" customHeight="1">
      <c r="A108" s="86">
        <v>106</v>
      </c>
      <c r="B108" s="87" t="s">
        <v>154</v>
      </c>
      <c r="C108" s="18">
        <v>2010</v>
      </c>
      <c r="D108" s="88" t="s">
        <v>67</v>
      </c>
      <c r="E108" s="91">
        <v>178</v>
      </c>
      <c r="F108" s="91">
        <v>236</v>
      </c>
      <c r="G108" s="91">
        <v>296</v>
      </c>
      <c r="H108" s="110">
        <v>17</v>
      </c>
      <c r="I108" s="91">
        <v>197</v>
      </c>
      <c r="J108" s="89">
        <f t="shared" si="9"/>
        <v>14.8</v>
      </c>
      <c r="K108" s="89">
        <f t="shared" si="10"/>
        <v>21.75</v>
      </c>
      <c r="L108" s="89">
        <f t="shared" si="11"/>
        <v>38</v>
      </c>
      <c r="M108" s="89">
        <f t="shared" si="12"/>
        <v>38.43</v>
      </c>
      <c r="N108" s="89">
        <f t="shared" si="13"/>
        <v>11.700000000000001</v>
      </c>
      <c r="O108" s="89">
        <f t="shared" si="14"/>
        <v>124.67999999999999</v>
      </c>
      <c r="P108" s="89" t="str">
        <f t="shared" si="15"/>
        <v>D</v>
      </c>
      <c r="Q108" s="89" t="str">
        <f t="shared" si="15"/>
        <v>D</v>
      </c>
      <c r="R108" s="89" t="str">
        <f t="shared" si="16"/>
        <v>D</v>
      </c>
      <c r="S108" s="89" t="str">
        <f t="shared" si="16"/>
        <v>D</v>
      </c>
      <c r="T108" s="89" t="str">
        <f t="shared" si="16"/>
        <v>D</v>
      </c>
      <c r="U108" s="90" t="str">
        <f t="shared" si="17"/>
        <v>D</v>
      </c>
      <c r="V108" s="23"/>
      <c r="W108" s="69"/>
      <c r="X108" s="76"/>
      <c r="Y108" s="77"/>
      <c r="Z108" s="72"/>
      <c r="AA108" s="72"/>
      <c r="AB108" s="72"/>
      <c r="AC108" s="72"/>
      <c r="AD108" s="72"/>
      <c r="AE108" s="72"/>
      <c r="AF108" s="72"/>
      <c r="AG108" s="108"/>
      <c r="AH108" s="72"/>
      <c r="AI108" s="72"/>
      <c r="AJ108" s="72"/>
      <c r="AK108" s="72"/>
      <c r="AL108" s="73"/>
      <c r="AM108" s="73"/>
      <c r="AN108" s="73"/>
      <c r="AO108" s="73"/>
      <c r="AP108" s="73"/>
    </row>
    <row r="109" spans="1:44" ht="15" customHeight="1">
      <c r="A109" s="86">
        <v>107</v>
      </c>
      <c r="B109" s="92" t="s">
        <v>155</v>
      </c>
      <c r="C109" s="18">
        <v>2011</v>
      </c>
      <c r="D109" s="88" t="s">
        <v>29</v>
      </c>
      <c r="E109" s="104">
        <v>176</v>
      </c>
      <c r="F109" s="104">
        <v>233</v>
      </c>
      <c r="G109" s="104">
        <v>294</v>
      </c>
      <c r="H109" s="111">
        <v>15.5</v>
      </c>
      <c r="I109" s="111">
        <v>220</v>
      </c>
      <c r="J109" s="89">
        <f t="shared" si="9"/>
        <v>11.100000000000001</v>
      </c>
      <c r="K109" s="89">
        <f t="shared" si="10"/>
        <v>17.399999999999999</v>
      </c>
      <c r="L109" s="89">
        <f t="shared" si="11"/>
        <v>34.199999999999996</v>
      </c>
      <c r="M109" s="89">
        <f t="shared" si="12"/>
        <v>29.28</v>
      </c>
      <c r="N109" s="89">
        <f t="shared" si="13"/>
        <v>32.4</v>
      </c>
      <c r="O109" s="89">
        <f t="shared" si="14"/>
        <v>124.38</v>
      </c>
      <c r="P109" s="89" t="str">
        <f t="shared" si="15"/>
        <v>D</v>
      </c>
      <c r="Q109" s="89" t="str">
        <f t="shared" si="15"/>
        <v>D</v>
      </c>
      <c r="R109" s="89" t="str">
        <f t="shared" si="16"/>
        <v>D</v>
      </c>
      <c r="S109" s="89" t="str">
        <f t="shared" si="16"/>
        <v>D</v>
      </c>
      <c r="T109" s="89" t="str">
        <f t="shared" si="16"/>
        <v>D</v>
      </c>
      <c r="U109" s="90" t="str">
        <f t="shared" si="17"/>
        <v>D</v>
      </c>
      <c r="V109" s="23"/>
      <c r="W109" s="73"/>
      <c r="X109" s="73"/>
      <c r="Y109" s="72"/>
      <c r="Z109" s="71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3"/>
      <c r="AM109" s="73"/>
      <c r="AN109" s="73"/>
      <c r="AO109" s="73"/>
      <c r="AP109" s="73"/>
    </row>
    <row r="110" spans="1:44" ht="15" customHeight="1">
      <c r="A110" s="86">
        <v>108</v>
      </c>
      <c r="B110" s="87" t="s">
        <v>156</v>
      </c>
      <c r="C110" s="18">
        <v>2010</v>
      </c>
      <c r="D110" s="88" t="s">
        <v>32</v>
      </c>
      <c r="E110" s="87">
        <v>179</v>
      </c>
      <c r="F110" s="87">
        <v>239</v>
      </c>
      <c r="G110" s="87">
        <v>294</v>
      </c>
      <c r="H110" s="87">
        <v>14.1</v>
      </c>
      <c r="I110" s="87">
        <v>213</v>
      </c>
      <c r="J110" s="89">
        <f t="shared" si="9"/>
        <v>16.650000000000002</v>
      </c>
      <c r="K110" s="89">
        <f t="shared" si="10"/>
        <v>26.099999999999998</v>
      </c>
      <c r="L110" s="89">
        <f t="shared" si="11"/>
        <v>34.199999999999996</v>
      </c>
      <c r="M110" s="89">
        <f t="shared" si="12"/>
        <v>20.740000000000002</v>
      </c>
      <c r="N110" s="89">
        <f t="shared" si="13"/>
        <v>26.1</v>
      </c>
      <c r="O110" s="89">
        <f t="shared" si="14"/>
        <v>123.78999999999999</v>
      </c>
      <c r="P110" s="89" t="str">
        <f t="shared" si="15"/>
        <v>D</v>
      </c>
      <c r="Q110" s="89" t="str">
        <f t="shared" si="15"/>
        <v>D</v>
      </c>
      <c r="R110" s="89" t="str">
        <f t="shared" si="16"/>
        <v>D</v>
      </c>
      <c r="S110" s="89" t="str">
        <f t="shared" si="16"/>
        <v>D</v>
      </c>
      <c r="T110" s="89" t="str">
        <f t="shared" si="16"/>
        <v>D</v>
      </c>
      <c r="U110" s="90" t="str">
        <f t="shared" si="17"/>
        <v>D</v>
      </c>
      <c r="V110" s="23"/>
      <c r="W110" s="75"/>
      <c r="X110" s="72"/>
      <c r="Y110" s="71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3"/>
      <c r="AM110" s="73"/>
      <c r="AN110" s="73"/>
      <c r="AO110" s="73"/>
      <c r="AP110" s="73"/>
    </row>
    <row r="111" spans="1:44" ht="15" customHeight="1">
      <c r="A111" s="86">
        <v>109</v>
      </c>
      <c r="B111" s="112" t="s">
        <v>157</v>
      </c>
      <c r="C111" s="18">
        <v>2010</v>
      </c>
      <c r="D111" s="88" t="s">
        <v>29</v>
      </c>
      <c r="E111" s="91">
        <v>187</v>
      </c>
      <c r="F111" s="91">
        <v>144</v>
      </c>
      <c r="G111" s="91">
        <v>302</v>
      </c>
      <c r="H111" s="91">
        <v>15.3</v>
      </c>
      <c r="I111" s="91">
        <v>200</v>
      </c>
      <c r="J111" s="89">
        <f t="shared" si="9"/>
        <v>31.450000000000003</v>
      </c>
      <c r="K111" s="89">
        <f t="shared" si="10"/>
        <v>0</v>
      </c>
      <c r="L111" s="89">
        <f t="shared" si="11"/>
        <v>49.4</v>
      </c>
      <c r="M111" s="89">
        <f t="shared" si="12"/>
        <v>28.060000000000006</v>
      </c>
      <c r="N111" s="89">
        <f t="shared" si="13"/>
        <v>14.4</v>
      </c>
      <c r="O111" s="89">
        <f t="shared" si="14"/>
        <v>123.31</v>
      </c>
      <c r="P111" s="89" t="str">
        <f t="shared" si="15"/>
        <v>C</v>
      </c>
      <c r="Q111" s="89" t="str">
        <f t="shared" si="15"/>
        <v>D</v>
      </c>
      <c r="R111" s="89" t="str">
        <f t="shared" si="16"/>
        <v>C</v>
      </c>
      <c r="S111" s="89" t="str">
        <f t="shared" si="16"/>
        <v>D</v>
      </c>
      <c r="T111" s="89" t="str">
        <f t="shared" si="16"/>
        <v>D</v>
      </c>
      <c r="U111" s="90" t="str">
        <f t="shared" si="17"/>
        <v>D</v>
      </c>
      <c r="V111" s="23"/>
      <c r="W111" s="69"/>
      <c r="X111" s="72"/>
      <c r="Y111" s="71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3"/>
      <c r="AM111" s="73"/>
      <c r="AN111" s="73"/>
      <c r="AO111" s="73"/>
      <c r="AP111" s="73"/>
    </row>
    <row r="112" spans="1:44" ht="15" customHeight="1">
      <c r="A112" s="86">
        <v>110</v>
      </c>
      <c r="B112" s="87" t="s">
        <v>158</v>
      </c>
      <c r="C112" s="18">
        <v>2011</v>
      </c>
      <c r="D112" s="88" t="s">
        <v>35</v>
      </c>
      <c r="E112" s="91">
        <v>175</v>
      </c>
      <c r="F112" s="91">
        <v>234</v>
      </c>
      <c r="G112" s="91">
        <v>288</v>
      </c>
      <c r="H112" s="91">
        <v>11.3</v>
      </c>
      <c r="I112" s="91">
        <v>260</v>
      </c>
      <c r="J112" s="89">
        <f t="shared" si="9"/>
        <v>9.25</v>
      </c>
      <c r="K112" s="89">
        <f t="shared" si="10"/>
        <v>18.849999999999998</v>
      </c>
      <c r="L112" s="89">
        <f t="shared" si="11"/>
        <v>22.799999999999997</v>
      </c>
      <c r="M112" s="89">
        <f t="shared" si="12"/>
        <v>3.6600000000000086</v>
      </c>
      <c r="N112" s="89">
        <f t="shared" si="13"/>
        <v>68.400000000000006</v>
      </c>
      <c r="O112" s="89">
        <f t="shared" si="14"/>
        <v>122.96000000000001</v>
      </c>
      <c r="P112" s="89" t="str">
        <f t="shared" si="15"/>
        <v>D</v>
      </c>
      <c r="Q112" s="89" t="str">
        <f t="shared" si="15"/>
        <v>D</v>
      </c>
      <c r="R112" s="89" t="str">
        <f t="shared" si="16"/>
        <v>D</v>
      </c>
      <c r="S112" s="89" t="str">
        <f t="shared" si="16"/>
        <v>D</v>
      </c>
      <c r="T112" s="89" t="str">
        <f t="shared" si="16"/>
        <v>A</v>
      </c>
      <c r="U112" s="90" t="str">
        <f t="shared" si="17"/>
        <v>D</v>
      </c>
      <c r="V112" s="23"/>
      <c r="W112" s="69"/>
      <c r="X112" s="76"/>
      <c r="Y112" s="77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3"/>
      <c r="AM112" s="73"/>
      <c r="AN112" s="73"/>
      <c r="AO112" s="73"/>
      <c r="AP112" s="73"/>
    </row>
    <row r="113" spans="1:42" ht="15" customHeight="1">
      <c r="A113" s="86">
        <v>111</v>
      </c>
      <c r="B113" s="87" t="s">
        <v>159</v>
      </c>
      <c r="C113" s="18">
        <v>2011</v>
      </c>
      <c r="D113" s="88" t="s">
        <v>67</v>
      </c>
      <c r="E113" s="91">
        <v>180</v>
      </c>
      <c r="F113" s="91">
        <v>240</v>
      </c>
      <c r="G113" s="91">
        <v>294</v>
      </c>
      <c r="H113" s="113">
        <v>15.6</v>
      </c>
      <c r="I113" s="91">
        <v>198</v>
      </c>
      <c r="J113" s="89">
        <f t="shared" si="9"/>
        <v>18.5</v>
      </c>
      <c r="K113" s="89">
        <f t="shared" si="10"/>
        <v>27.55</v>
      </c>
      <c r="L113" s="89">
        <f t="shared" si="11"/>
        <v>34.199999999999996</v>
      </c>
      <c r="M113" s="89">
        <f t="shared" si="12"/>
        <v>29.89</v>
      </c>
      <c r="N113" s="89">
        <f t="shared" si="13"/>
        <v>12.6</v>
      </c>
      <c r="O113" s="89">
        <f t="shared" si="14"/>
        <v>122.74</v>
      </c>
      <c r="P113" s="89" t="str">
        <f t="shared" si="15"/>
        <v>D</v>
      </c>
      <c r="Q113" s="89" t="str">
        <f t="shared" si="15"/>
        <v>D</v>
      </c>
      <c r="R113" s="89" t="str">
        <f t="shared" si="16"/>
        <v>D</v>
      </c>
      <c r="S113" s="89" t="str">
        <f t="shared" si="16"/>
        <v>D</v>
      </c>
      <c r="T113" s="89" t="str">
        <f t="shared" si="16"/>
        <v>D</v>
      </c>
      <c r="U113" s="90" t="str">
        <f t="shared" si="17"/>
        <v>D</v>
      </c>
      <c r="V113" s="23"/>
      <c r="W113" s="69"/>
      <c r="X113" s="72"/>
      <c r="Y113" s="71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3"/>
      <c r="AM113" s="73"/>
      <c r="AN113" s="73"/>
      <c r="AO113" s="73"/>
      <c r="AP113" s="73"/>
    </row>
    <row r="114" spans="1:42" ht="15" customHeight="1">
      <c r="A114" s="86">
        <v>112</v>
      </c>
      <c r="B114" s="87" t="s">
        <v>160</v>
      </c>
      <c r="C114" s="18">
        <v>2010</v>
      </c>
      <c r="D114" s="88" t="s">
        <v>161</v>
      </c>
      <c r="E114" s="91">
        <v>175</v>
      </c>
      <c r="F114" s="91">
        <v>233</v>
      </c>
      <c r="G114" s="91">
        <v>296</v>
      </c>
      <c r="H114" s="91">
        <v>13.4</v>
      </c>
      <c r="I114" s="91">
        <v>230</v>
      </c>
      <c r="J114" s="89">
        <f t="shared" si="9"/>
        <v>9.25</v>
      </c>
      <c r="K114" s="89">
        <f t="shared" si="10"/>
        <v>17.399999999999999</v>
      </c>
      <c r="L114" s="89">
        <f t="shared" si="11"/>
        <v>38</v>
      </c>
      <c r="M114" s="89">
        <f t="shared" si="12"/>
        <v>16.470000000000006</v>
      </c>
      <c r="N114" s="89">
        <f t="shared" si="13"/>
        <v>41.4</v>
      </c>
      <c r="O114" s="89">
        <f t="shared" si="14"/>
        <v>122.52000000000001</v>
      </c>
      <c r="P114" s="89" t="str">
        <f t="shared" si="15"/>
        <v>D</v>
      </c>
      <c r="Q114" s="89" t="str">
        <f t="shared" si="15"/>
        <v>D</v>
      </c>
      <c r="R114" s="89" t="str">
        <f t="shared" si="16"/>
        <v>D</v>
      </c>
      <c r="S114" s="89" t="str">
        <f t="shared" si="16"/>
        <v>D</v>
      </c>
      <c r="T114" s="89" t="str">
        <f t="shared" si="16"/>
        <v>C</v>
      </c>
      <c r="U114" s="90" t="str">
        <f t="shared" si="17"/>
        <v>D</v>
      </c>
      <c r="V114" s="23"/>
      <c r="W114" s="69"/>
      <c r="X114" s="72"/>
      <c r="Y114" s="71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3"/>
      <c r="AM114" s="73"/>
      <c r="AN114" s="73"/>
      <c r="AO114" s="73"/>
      <c r="AP114" s="73"/>
    </row>
    <row r="115" spans="1:42" ht="15" customHeight="1">
      <c r="A115" s="86">
        <v>113</v>
      </c>
      <c r="B115" s="87" t="s">
        <v>162</v>
      </c>
      <c r="C115" s="18">
        <v>2010</v>
      </c>
      <c r="D115" s="88" t="s">
        <v>19</v>
      </c>
      <c r="E115" s="91">
        <v>169</v>
      </c>
      <c r="F115" s="91">
        <v>223</v>
      </c>
      <c r="G115" s="91">
        <v>290</v>
      </c>
      <c r="H115" s="91">
        <v>18.2</v>
      </c>
      <c r="I115" s="91">
        <v>236</v>
      </c>
      <c r="J115" s="89">
        <f t="shared" si="9"/>
        <v>0</v>
      </c>
      <c r="K115" s="89">
        <f t="shared" si="10"/>
        <v>2.9</v>
      </c>
      <c r="L115" s="89">
        <f t="shared" si="11"/>
        <v>26.599999999999998</v>
      </c>
      <c r="M115" s="89">
        <f t="shared" si="12"/>
        <v>45.75</v>
      </c>
      <c r="N115" s="89">
        <f t="shared" si="13"/>
        <v>46.800000000000004</v>
      </c>
      <c r="O115" s="89">
        <f t="shared" si="14"/>
        <v>122.05000000000001</v>
      </c>
      <c r="P115" s="89" t="str">
        <f t="shared" si="15"/>
        <v>D</v>
      </c>
      <c r="Q115" s="89" t="str">
        <f t="shared" si="15"/>
        <v>D</v>
      </c>
      <c r="R115" s="89" t="str">
        <f t="shared" si="16"/>
        <v>D</v>
      </c>
      <c r="S115" s="89" t="str">
        <f t="shared" si="16"/>
        <v>C</v>
      </c>
      <c r="T115" s="89" t="str">
        <f t="shared" si="16"/>
        <v>C</v>
      </c>
      <c r="U115" s="90" t="str">
        <f t="shared" si="17"/>
        <v>D</v>
      </c>
      <c r="V115" s="23"/>
      <c r="W115" s="69"/>
      <c r="X115" s="72"/>
      <c r="Y115" s="71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99"/>
      <c r="AK115" s="99"/>
      <c r="AL115" s="73"/>
      <c r="AM115" s="73"/>
      <c r="AN115" s="73"/>
      <c r="AO115" s="73"/>
      <c r="AP115" s="73"/>
    </row>
    <row r="116" spans="1:42" ht="15" customHeight="1">
      <c r="A116" s="86">
        <v>114</v>
      </c>
      <c r="B116" s="87" t="s">
        <v>163</v>
      </c>
      <c r="C116" s="18">
        <v>2011</v>
      </c>
      <c r="D116" s="88" t="s">
        <v>101</v>
      </c>
      <c r="E116" s="91">
        <v>180</v>
      </c>
      <c r="F116" s="91">
        <v>231</v>
      </c>
      <c r="G116" s="91">
        <v>294</v>
      </c>
      <c r="H116" s="91">
        <v>12.9</v>
      </c>
      <c r="I116" s="91">
        <v>230</v>
      </c>
      <c r="J116" s="89">
        <f t="shared" si="9"/>
        <v>18.5</v>
      </c>
      <c r="K116" s="89">
        <f t="shared" si="10"/>
        <v>14.5</v>
      </c>
      <c r="L116" s="89">
        <f t="shared" si="11"/>
        <v>34.199999999999996</v>
      </c>
      <c r="M116" s="89">
        <f t="shared" si="12"/>
        <v>13.420000000000005</v>
      </c>
      <c r="N116" s="89">
        <f t="shared" si="13"/>
        <v>41.4</v>
      </c>
      <c r="O116" s="89">
        <f t="shared" si="14"/>
        <v>122.01999999999998</v>
      </c>
      <c r="P116" s="89" t="str">
        <f t="shared" si="15"/>
        <v>D</v>
      </c>
      <c r="Q116" s="89" t="str">
        <f t="shared" si="15"/>
        <v>D</v>
      </c>
      <c r="R116" s="89" t="str">
        <f t="shared" si="16"/>
        <v>D</v>
      </c>
      <c r="S116" s="89" t="str">
        <f t="shared" si="16"/>
        <v>D</v>
      </c>
      <c r="T116" s="89" t="str">
        <f t="shared" si="16"/>
        <v>C</v>
      </c>
      <c r="U116" s="90" t="str">
        <f t="shared" si="17"/>
        <v>D</v>
      </c>
      <c r="V116" s="23"/>
      <c r="W116" s="69"/>
      <c r="X116" s="72"/>
      <c r="Y116" s="71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3"/>
      <c r="AM116" s="73"/>
      <c r="AN116" s="73"/>
      <c r="AO116" s="73"/>
      <c r="AP116" s="73"/>
    </row>
    <row r="117" spans="1:42" ht="15" customHeight="1">
      <c r="A117" s="86">
        <v>115</v>
      </c>
      <c r="B117" s="92" t="s">
        <v>164</v>
      </c>
      <c r="C117" s="18">
        <v>2010</v>
      </c>
      <c r="D117" s="88" t="s">
        <v>29</v>
      </c>
      <c r="E117" s="104">
        <v>174</v>
      </c>
      <c r="F117" s="104">
        <v>231</v>
      </c>
      <c r="G117" s="104">
        <v>296</v>
      </c>
      <c r="H117" s="111">
        <v>14.7</v>
      </c>
      <c r="I117" s="111">
        <v>225</v>
      </c>
      <c r="J117" s="89">
        <f t="shared" si="9"/>
        <v>7.4</v>
      </c>
      <c r="K117" s="89">
        <f t="shared" si="10"/>
        <v>14.5</v>
      </c>
      <c r="L117" s="89">
        <f t="shared" si="11"/>
        <v>38</v>
      </c>
      <c r="M117" s="89">
        <f t="shared" si="12"/>
        <v>24.4</v>
      </c>
      <c r="N117" s="89">
        <f t="shared" si="13"/>
        <v>36.9</v>
      </c>
      <c r="O117" s="89">
        <f t="shared" si="14"/>
        <v>121.19999999999999</v>
      </c>
      <c r="P117" s="89" t="str">
        <f t="shared" si="15"/>
        <v>D</v>
      </c>
      <c r="Q117" s="89" t="str">
        <f t="shared" si="15"/>
        <v>D</v>
      </c>
      <c r="R117" s="89" t="str">
        <f t="shared" si="16"/>
        <v>D</v>
      </c>
      <c r="S117" s="89" t="str">
        <f t="shared" si="16"/>
        <v>D</v>
      </c>
      <c r="T117" s="89" t="str">
        <f t="shared" si="16"/>
        <v>D</v>
      </c>
      <c r="U117" s="90" t="str">
        <f t="shared" si="17"/>
        <v>D</v>
      </c>
      <c r="V117" s="23"/>
      <c r="W117" s="69"/>
      <c r="X117" s="72"/>
      <c r="Y117" s="71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99"/>
      <c r="AK117" s="99"/>
      <c r="AL117" s="73"/>
      <c r="AM117" s="73"/>
      <c r="AN117" s="73"/>
      <c r="AO117" s="73"/>
      <c r="AP117" s="73"/>
    </row>
    <row r="118" spans="1:42" ht="15" customHeight="1">
      <c r="A118" s="86">
        <v>116</v>
      </c>
      <c r="B118" s="92" t="s">
        <v>165</v>
      </c>
      <c r="C118" s="18">
        <v>2010</v>
      </c>
      <c r="D118" s="88" t="s">
        <v>40</v>
      </c>
      <c r="E118" s="91">
        <v>176</v>
      </c>
      <c r="F118" s="91">
        <v>232</v>
      </c>
      <c r="G118" s="91">
        <v>294</v>
      </c>
      <c r="H118" s="91">
        <v>14</v>
      </c>
      <c r="I118" s="91">
        <v>227</v>
      </c>
      <c r="J118" s="89">
        <f t="shared" si="9"/>
        <v>11.100000000000001</v>
      </c>
      <c r="K118" s="89">
        <f t="shared" si="10"/>
        <v>15.95</v>
      </c>
      <c r="L118" s="89">
        <f t="shared" si="11"/>
        <v>34.199999999999996</v>
      </c>
      <c r="M118" s="89">
        <f t="shared" si="12"/>
        <v>20.130000000000003</v>
      </c>
      <c r="N118" s="89">
        <f t="shared" si="13"/>
        <v>38.700000000000003</v>
      </c>
      <c r="O118" s="89">
        <f t="shared" si="14"/>
        <v>120.08</v>
      </c>
      <c r="P118" s="89" t="str">
        <f t="shared" si="15"/>
        <v>D</v>
      </c>
      <c r="Q118" s="89" t="str">
        <f t="shared" si="15"/>
        <v>D</v>
      </c>
      <c r="R118" s="89" t="str">
        <f t="shared" si="16"/>
        <v>D</v>
      </c>
      <c r="S118" s="89" t="str">
        <f t="shared" si="16"/>
        <v>D</v>
      </c>
      <c r="T118" s="89" t="str">
        <f t="shared" si="16"/>
        <v>D</v>
      </c>
      <c r="U118" s="90" t="str">
        <f t="shared" si="17"/>
        <v>D</v>
      </c>
      <c r="V118" s="23"/>
      <c r="W118" s="69"/>
      <c r="X118" s="72"/>
      <c r="Y118" s="71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3"/>
      <c r="AK118" s="73"/>
      <c r="AL118" s="73"/>
      <c r="AM118" s="73"/>
      <c r="AN118" s="73"/>
      <c r="AO118" s="73"/>
      <c r="AP118" s="73"/>
    </row>
    <row r="119" spans="1:42" ht="15" customHeight="1">
      <c r="A119" s="86">
        <v>117</v>
      </c>
      <c r="B119" s="87" t="s">
        <v>166</v>
      </c>
      <c r="C119" s="18">
        <v>2010</v>
      </c>
      <c r="D119" s="88" t="s">
        <v>167</v>
      </c>
      <c r="E119" s="91">
        <v>180</v>
      </c>
      <c r="F119" s="91">
        <v>235</v>
      </c>
      <c r="G119" s="91">
        <v>290</v>
      </c>
      <c r="H119" s="91">
        <v>13.6</v>
      </c>
      <c r="I119" s="91">
        <v>225</v>
      </c>
      <c r="J119" s="89">
        <f t="shared" si="9"/>
        <v>18.5</v>
      </c>
      <c r="K119" s="89">
        <f t="shared" si="10"/>
        <v>20.3</v>
      </c>
      <c r="L119" s="89">
        <f t="shared" si="11"/>
        <v>26.599999999999998</v>
      </c>
      <c r="M119" s="89">
        <f t="shared" si="12"/>
        <v>17.690000000000001</v>
      </c>
      <c r="N119" s="89">
        <f t="shared" si="13"/>
        <v>36.9</v>
      </c>
      <c r="O119" s="89">
        <f t="shared" si="14"/>
        <v>119.98999999999998</v>
      </c>
      <c r="P119" s="89" t="str">
        <f t="shared" si="15"/>
        <v>D</v>
      </c>
      <c r="Q119" s="89" t="str">
        <f t="shared" si="15"/>
        <v>D</v>
      </c>
      <c r="R119" s="89" t="str">
        <f t="shared" si="16"/>
        <v>D</v>
      </c>
      <c r="S119" s="89" t="str">
        <f t="shared" si="16"/>
        <v>D</v>
      </c>
      <c r="T119" s="89" t="str">
        <f t="shared" si="16"/>
        <v>D</v>
      </c>
      <c r="U119" s="90" t="str">
        <f t="shared" si="17"/>
        <v>D</v>
      </c>
      <c r="V119" s="23"/>
      <c r="W119" s="69"/>
      <c r="X119" s="76"/>
      <c r="Y119" s="77"/>
      <c r="Z119" s="72"/>
      <c r="AA119" s="72"/>
      <c r="AB119" s="72"/>
      <c r="AC119" s="72"/>
      <c r="AD119" s="72"/>
      <c r="AE119" s="72"/>
      <c r="AF119" s="72"/>
      <c r="AG119" s="108"/>
      <c r="AH119" s="72"/>
      <c r="AI119" s="72"/>
      <c r="AJ119" s="72"/>
      <c r="AK119" s="72"/>
      <c r="AL119" s="73"/>
      <c r="AM119" s="73"/>
      <c r="AN119" s="73"/>
      <c r="AO119" s="73"/>
      <c r="AP119" s="73"/>
    </row>
    <row r="120" spans="1:42" ht="15" customHeight="1">
      <c r="A120" s="86">
        <v>118</v>
      </c>
      <c r="B120" s="87" t="s">
        <v>168</v>
      </c>
      <c r="C120" s="18">
        <v>2010</v>
      </c>
      <c r="D120" s="88" t="s">
        <v>65</v>
      </c>
      <c r="E120" s="91">
        <v>185</v>
      </c>
      <c r="F120" s="91">
        <v>240</v>
      </c>
      <c r="G120" s="91">
        <v>300</v>
      </c>
      <c r="H120" s="91">
        <v>9.3000000000000007</v>
      </c>
      <c r="I120" s="91">
        <v>205</v>
      </c>
      <c r="J120" s="89">
        <f t="shared" si="9"/>
        <v>27.75</v>
      </c>
      <c r="K120" s="89">
        <f t="shared" si="10"/>
        <v>27.55</v>
      </c>
      <c r="L120" s="89">
        <f t="shared" si="11"/>
        <v>45.599999999999994</v>
      </c>
      <c r="M120" s="89">
        <f t="shared" si="12"/>
        <v>0</v>
      </c>
      <c r="N120" s="89">
        <f t="shared" si="13"/>
        <v>18.900000000000002</v>
      </c>
      <c r="O120" s="89">
        <f t="shared" si="14"/>
        <v>119.8</v>
      </c>
      <c r="P120" s="89" t="str">
        <f t="shared" si="15"/>
        <v>D</v>
      </c>
      <c r="Q120" s="89" t="str">
        <f t="shared" si="15"/>
        <v>D</v>
      </c>
      <c r="R120" s="89" t="str">
        <f t="shared" si="16"/>
        <v>C</v>
      </c>
      <c r="S120" s="89" t="str">
        <f t="shared" si="16"/>
        <v>D</v>
      </c>
      <c r="T120" s="89" t="str">
        <f t="shared" si="16"/>
        <v>D</v>
      </c>
      <c r="U120" s="90" t="str">
        <f t="shared" si="17"/>
        <v>D</v>
      </c>
      <c r="V120" s="23"/>
      <c r="W120" s="69"/>
      <c r="X120" s="72"/>
      <c r="Y120" s="71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3"/>
      <c r="AM120" s="73"/>
      <c r="AN120" s="73"/>
      <c r="AO120" s="73"/>
      <c r="AP120" s="73"/>
    </row>
    <row r="121" spans="1:42" ht="15" customHeight="1">
      <c r="A121" s="86">
        <v>119</v>
      </c>
      <c r="B121" s="92" t="s">
        <v>169</v>
      </c>
      <c r="C121" s="18">
        <v>2010</v>
      </c>
      <c r="D121" s="102" t="s">
        <v>86</v>
      </c>
      <c r="E121" s="114">
        <v>177</v>
      </c>
      <c r="F121" s="114">
        <v>228</v>
      </c>
      <c r="G121" s="114">
        <v>286</v>
      </c>
      <c r="H121" s="115">
        <v>18.3</v>
      </c>
      <c r="I121" s="115">
        <v>218</v>
      </c>
      <c r="J121" s="89">
        <f t="shared" si="9"/>
        <v>12.950000000000001</v>
      </c>
      <c r="K121" s="89">
        <f t="shared" si="10"/>
        <v>10.15</v>
      </c>
      <c r="L121" s="89">
        <f t="shared" si="11"/>
        <v>19</v>
      </c>
      <c r="M121" s="89">
        <f t="shared" si="12"/>
        <v>46.360000000000007</v>
      </c>
      <c r="N121" s="89">
        <f t="shared" si="13"/>
        <v>30.6</v>
      </c>
      <c r="O121" s="89">
        <f t="shared" si="14"/>
        <v>119.06</v>
      </c>
      <c r="P121" s="89" t="str">
        <f t="shared" si="15"/>
        <v>D</v>
      </c>
      <c r="Q121" s="89" t="str">
        <f t="shared" si="15"/>
        <v>D</v>
      </c>
      <c r="R121" s="89" t="str">
        <f t="shared" si="16"/>
        <v>D</v>
      </c>
      <c r="S121" s="89" t="str">
        <f t="shared" si="16"/>
        <v>C</v>
      </c>
      <c r="T121" s="89" t="str">
        <f t="shared" si="16"/>
        <v>D</v>
      </c>
      <c r="U121" s="90" t="str">
        <f t="shared" si="17"/>
        <v>D</v>
      </c>
      <c r="V121" s="23"/>
      <c r="W121" s="69"/>
      <c r="X121" s="76"/>
      <c r="Y121" s="77"/>
      <c r="Z121" s="72"/>
      <c r="AA121" s="72"/>
      <c r="AB121" s="72"/>
      <c r="AC121" s="72"/>
      <c r="AD121" s="72"/>
      <c r="AE121" s="72"/>
      <c r="AF121" s="72"/>
      <c r="AG121" s="108"/>
      <c r="AH121" s="72"/>
      <c r="AI121" s="72"/>
      <c r="AJ121" s="99"/>
      <c r="AK121" s="99"/>
      <c r="AL121" s="73"/>
      <c r="AM121" s="73"/>
      <c r="AN121" s="73"/>
      <c r="AO121" s="73"/>
      <c r="AP121" s="73"/>
    </row>
    <row r="122" spans="1:42" ht="15" customHeight="1">
      <c r="A122" s="86">
        <v>120</v>
      </c>
      <c r="B122" s="87" t="s">
        <v>170</v>
      </c>
      <c r="C122" s="18">
        <v>2011</v>
      </c>
      <c r="D122" s="88" t="s">
        <v>47</v>
      </c>
      <c r="E122" s="91">
        <v>178</v>
      </c>
      <c r="F122" s="91">
        <v>232</v>
      </c>
      <c r="G122" s="91">
        <v>292</v>
      </c>
      <c r="H122" s="91">
        <v>15</v>
      </c>
      <c r="I122" s="91">
        <v>219</v>
      </c>
      <c r="J122" s="89">
        <f t="shared" si="9"/>
        <v>14.8</v>
      </c>
      <c r="K122" s="89">
        <f t="shared" si="10"/>
        <v>15.95</v>
      </c>
      <c r="L122" s="89">
        <f t="shared" si="11"/>
        <v>30.4</v>
      </c>
      <c r="M122" s="89">
        <f t="shared" si="12"/>
        <v>26.230000000000004</v>
      </c>
      <c r="N122" s="89">
        <f t="shared" si="13"/>
        <v>31.5</v>
      </c>
      <c r="O122" s="89">
        <f t="shared" si="14"/>
        <v>118.88</v>
      </c>
      <c r="P122" s="89" t="str">
        <f t="shared" si="15"/>
        <v>D</v>
      </c>
      <c r="Q122" s="89" t="str">
        <f t="shared" si="15"/>
        <v>D</v>
      </c>
      <c r="R122" s="89" t="str">
        <f t="shared" si="16"/>
        <v>D</v>
      </c>
      <c r="S122" s="89" t="str">
        <f t="shared" si="16"/>
        <v>D</v>
      </c>
      <c r="T122" s="89" t="str">
        <f t="shared" si="16"/>
        <v>D</v>
      </c>
      <c r="U122" s="90" t="str">
        <f t="shared" si="17"/>
        <v>D</v>
      </c>
      <c r="V122" s="23"/>
      <c r="W122" s="69"/>
      <c r="X122" s="72"/>
      <c r="Y122" s="71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99"/>
      <c r="AK122" s="99"/>
      <c r="AL122" s="73"/>
      <c r="AM122" s="73"/>
      <c r="AN122" s="73"/>
      <c r="AO122" s="73"/>
      <c r="AP122" s="73"/>
    </row>
    <row r="123" spans="1:42" ht="15" customHeight="1">
      <c r="A123" s="86">
        <v>121</v>
      </c>
      <c r="B123" s="92" t="s">
        <v>171</v>
      </c>
      <c r="C123" s="18">
        <v>2012</v>
      </c>
      <c r="D123" s="88" t="s">
        <v>18</v>
      </c>
      <c r="E123" s="91">
        <v>177</v>
      </c>
      <c r="F123" s="91">
        <v>234</v>
      </c>
      <c r="G123" s="91">
        <v>294</v>
      </c>
      <c r="H123" s="91">
        <v>14.25</v>
      </c>
      <c r="I123" s="91">
        <v>218</v>
      </c>
      <c r="J123" s="89">
        <f t="shared" si="9"/>
        <v>12.950000000000001</v>
      </c>
      <c r="K123" s="89">
        <f t="shared" si="10"/>
        <v>18.849999999999998</v>
      </c>
      <c r="L123" s="89">
        <f t="shared" si="11"/>
        <v>34.199999999999996</v>
      </c>
      <c r="M123" s="89">
        <f t="shared" si="12"/>
        <v>21.655000000000005</v>
      </c>
      <c r="N123" s="89">
        <f t="shared" si="13"/>
        <v>30.6</v>
      </c>
      <c r="O123" s="89">
        <f t="shared" si="14"/>
        <v>118.255</v>
      </c>
      <c r="P123" s="89" t="str">
        <f t="shared" si="15"/>
        <v>D</v>
      </c>
      <c r="Q123" s="89" t="str">
        <f t="shared" si="15"/>
        <v>D</v>
      </c>
      <c r="R123" s="89" t="str">
        <f t="shared" si="16"/>
        <v>D</v>
      </c>
      <c r="S123" s="89" t="str">
        <f t="shared" si="16"/>
        <v>D</v>
      </c>
      <c r="T123" s="89" t="str">
        <f t="shared" si="16"/>
        <v>D</v>
      </c>
      <c r="U123" s="90" t="str">
        <f t="shared" si="17"/>
        <v>D</v>
      </c>
      <c r="V123" s="23"/>
      <c r="W123" s="73"/>
      <c r="X123" s="73"/>
      <c r="Y123" s="76"/>
      <c r="Z123" s="77"/>
      <c r="AA123" s="97"/>
      <c r="AB123" s="97"/>
      <c r="AC123" s="97"/>
      <c r="AD123" s="97"/>
      <c r="AE123" s="97"/>
      <c r="AF123" s="97"/>
      <c r="AG123" s="99"/>
      <c r="AH123" s="99"/>
      <c r="AI123" s="99"/>
      <c r="AJ123" s="99"/>
      <c r="AK123" s="99"/>
      <c r="AL123" s="73"/>
      <c r="AM123" s="73"/>
      <c r="AN123" s="73"/>
      <c r="AO123" s="73"/>
      <c r="AP123" s="73"/>
    </row>
    <row r="124" spans="1:42" ht="15" customHeight="1">
      <c r="A124" s="86">
        <v>122</v>
      </c>
      <c r="B124" s="116" t="s">
        <v>172</v>
      </c>
      <c r="C124" s="18">
        <v>2010</v>
      </c>
      <c r="D124" s="88" t="s">
        <v>45</v>
      </c>
      <c r="E124" s="117">
        <v>177</v>
      </c>
      <c r="F124" s="117">
        <v>232</v>
      </c>
      <c r="G124" s="117">
        <v>292</v>
      </c>
      <c r="H124" s="117">
        <v>15.9</v>
      </c>
      <c r="I124" s="117">
        <v>214</v>
      </c>
      <c r="J124" s="89">
        <f t="shared" si="9"/>
        <v>12.950000000000001</v>
      </c>
      <c r="K124" s="89">
        <f t="shared" si="10"/>
        <v>15.95</v>
      </c>
      <c r="L124" s="89">
        <f t="shared" si="11"/>
        <v>30.4</v>
      </c>
      <c r="M124" s="89">
        <f t="shared" si="12"/>
        <v>31.720000000000006</v>
      </c>
      <c r="N124" s="89">
        <f t="shared" si="13"/>
        <v>27</v>
      </c>
      <c r="O124" s="89">
        <f t="shared" si="14"/>
        <v>118.02000000000001</v>
      </c>
      <c r="P124" s="89" t="str">
        <f t="shared" si="15"/>
        <v>D</v>
      </c>
      <c r="Q124" s="89" t="str">
        <f t="shared" si="15"/>
        <v>D</v>
      </c>
      <c r="R124" s="89" t="str">
        <f t="shared" si="16"/>
        <v>D</v>
      </c>
      <c r="S124" s="89" t="str">
        <f t="shared" si="16"/>
        <v>D</v>
      </c>
      <c r="T124" s="89" t="str">
        <f t="shared" si="16"/>
        <v>D</v>
      </c>
      <c r="U124" s="90" t="str">
        <f t="shared" si="17"/>
        <v>D</v>
      </c>
      <c r="V124" s="23"/>
      <c r="W124" s="75"/>
      <c r="X124" s="72"/>
      <c r="Y124" s="71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3"/>
      <c r="AM124" s="73"/>
      <c r="AN124" s="73"/>
      <c r="AO124" s="73"/>
      <c r="AP124" s="73"/>
    </row>
    <row r="125" spans="1:42" ht="15" customHeight="1">
      <c r="A125" s="86">
        <v>123</v>
      </c>
      <c r="B125" s="87" t="s">
        <v>173</v>
      </c>
      <c r="C125" s="18">
        <v>2011</v>
      </c>
      <c r="D125" s="88" t="s">
        <v>63</v>
      </c>
      <c r="E125" s="91">
        <v>182</v>
      </c>
      <c r="F125" s="91">
        <v>238</v>
      </c>
      <c r="G125" s="91">
        <v>284</v>
      </c>
      <c r="H125" s="91">
        <v>14.4</v>
      </c>
      <c r="I125" s="91">
        <v>221</v>
      </c>
      <c r="J125" s="89">
        <f t="shared" si="9"/>
        <v>22.200000000000003</v>
      </c>
      <c r="K125" s="89">
        <f t="shared" si="10"/>
        <v>24.65</v>
      </c>
      <c r="L125" s="89">
        <f t="shared" si="11"/>
        <v>15.2</v>
      </c>
      <c r="M125" s="89">
        <f t="shared" si="12"/>
        <v>22.570000000000004</v>
      </c>
      <c r="N125" s="89">
        <f t="shared" si="13"/>
        <v>33.300000000000004</v>
      </c>
      <c r="O125" s="89">
        <f t="shared" si="14"/>
        <v>117.92000000000002</v>
      </c>
      <c r="P125" s="89" t="str">
        <f t="shared" si="15"/>
        <v>D</v>
      </c>
      <c r="Q125" s="89" t="str">
        <f t="shared" si="15"/>
        <v>D</v>
      </c>
      <c r="R125" s="89" t="str">
        <f t="shared" si="16"/>
        <v>D</v>
      </c>
      <c r="S125" s="89" t="str">
        <f t="shared" si="16"/>
        <v>D</v>
      </c>
      <c r="T125" s="89" t="str">
        <f t="shared" si="16"/>
        <v>D</v>
      </c>
      <c r="U125" s="90" t="str">
        <f t="shared" si="17"/>
        <v>D</v>
      </c>
      <c r="V125" s="23"/>
      <c r="W125" s="69"/>
      <c r="X125" s="72"/>
      <c r="Y125" s="71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3"/>
      <c r="AM125" s="73"/>
      <c r="AN125" s="73"/>
      <c r="AO125" s="73"/>
      <c r="AP125" s="73"/>
    </row>
    <row r="126" spans="1:42" ht="15" customHeight="1">
      <c r="A126" s="86">
        <v>124</v>
      </c>
      <c r="B126" s="92" t="s">
        <v>174</v>
      </c>
      <c r="C126" s="18">
        <v>2011</v>
      </c>
      <c r="D126" s="88" t="s">
        <v>21</v>
      </c>
      <c r="E126" s="104">
        <v>166</v>
      </c>
      <c r="F126" s="104">
        <v>224</v>
      </c>
      <c r="G126" s="104">
        <v>286</v>
      </c>
      <c r="H126" s="109">
        <v>18.3</v>
      </c>
      <c r="I126" s="109">
        <v>237</v>
      </c>
      <c r="J126" s="89">
        <f t="shared" si="9"/>
        <v>0</v>
      </c>
      <c r="K126" s="89">
        <f t="shared" si="10"/>
        <v>4.3499999999999996</v>
      </c>
      <c r="L126" s="89">
        <f t="shared" si="11"/>
        <v>19</v>
      </c>
      <c r="M126" s="89">
        <f t="shared" si="12"/>
        <v>46.360000000000007</v>
      </c>
      <c r="N126" s="89">
        <f t="shared" si="13"/>
        <v>47.7</v>
      </c>
      <c r="O126" s="89">
        <f t="shared" si="14"/>
        <v>117.41000000000001</v>
      </c>
      <c r="P126" s="89" t="str">
        <f t="shared" si="15"/>
        <v>D</v>
      </c>
      <c r="Q126" s="89" t="str">
        <f t="shared" si="15"/>
        <v>D</v>
      </c>
      <c r="R126" s="89" t="str">
        <f t="shared" si="16"/>
        <v>D</v>
      </c>
      <c r="S126" s="89" t="str">
        <f t="shared" si="16"/>
        <v>C</v>
      </c>
      <c r="T126" s="89" t="str">
        <f t="shared" si="16"/>
        <v>C</v>
      </c>
      <c r="U126" s="90" t="str">
        <f t="shared" si="17"/>
        <v>D</v>
      </c>
      <c r="V126" s="23"/>
      <c r="W126" s="69"/>
      <c r="X126" s="72"/>
      <c r="Y126" s="71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3"/>
      <c r="AM126" s="73"/>
      <c r="AN126" s="73"/>
      <c r="AO126" s="73"/>
      <c r="AP126" s="73"/>
    </row>
    <row r="127" spans="1:42" ht="15" customHeight="1">
      <c r="A127" s="86">
        <v>125</v>
      </c>
      <c r="B127" s="87" t="s">
        <v>175</v>
      </c>
      <c r="C127" s="18">
        <v>2011</v>
      </c>
      <c r="D127" s="88" t="s">
        <v>65</v>
      </c>
      <c r="E127" s="91">
        <v>180</v>
      </c>
      <c r="F127" s="91">
        <v>231</v>
      </c>
      <c r="G127" s="91">
        <v>286</v>
      </c>
      <c r="H127" s="91">
        <v>17.2</v>
      </c>
      <c r="I127" s="91">
        <v>212</v>
      </c>
      <c r="J127" s="89">
        <f t="shared" si="9"/>
        <v>18.5</v>
      </c>
      <c r="K127" s="89">
        <f t="shared" si="10"/>
        <v>14.5</v>
      </c>
      <c r="L127" s="89">
        <f t="shared" si="11"/>
        <v>19</v>
      </c>
      <c r="M127" s="89">
        <f t="shared" si="12"/>
        <v>39.65</v>
      </c>
      <c r="N127" s="89">
        <f t="shared" si="13"/>
        <v>25.2</v>
      </c>
      <c r="O127" s="89">
        <f t="shared" si="14"/>
        <v>116.85000000000001</v>
      </c>
      <c r="P127" s="89" t="str">
        <f t="shared" si="15"/>
        <v>D</v>
      </c>
      <c r="Q127" s="89" t="str">
        <f t="shared" si="15"/>
        <v>D</v>
      </c>
      <c r="R127" s="89" t="str">
        <f t="shared" si="16"/>
        <v>D</v>
      </c>
      <c r="S127" s="89" t="str">
        <f t="shared" si="16"/>
        <v>D</v>
      </c>
      <c r="T127" s="89" t="str">
        <f t="shared" si="16"/>
        <v>D</v>
      </c>
      <c r="U127" s="90" t="str">
        <f t="shared" si="17"/>
        <v>D</v>
      </c>
      <c r="V127" s="23"/>
      <c r="W127" s="69"/>
      <c r="X127" s="72"/>
      <c r="Y127" s="71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3"/>
      <c r="AM127" s="73"/>
      <c r="AN127" s="73"/>
      <c r="AO127" s="73"/>
      <c r="AP127" s="73"/>
    </row>
    <row r="128" spans="1:42" ht="15" customHeight="1">
      <c r="A128" s="86">
        <v>126</v>
      </c>
      <c r="B128" s="92" t="s">
        <v>176</v>
      </c>
      <c r="C128" s="18">
        <v>2010</v>
      </c>
      <c r="D128" s="102" t="s">
        <v>177</v>
      </c>
      <c r="E128" s="91">
        <v>171</v>
      </c>
      <c r="F128" s="91">
        <v>224</v>
      </c>
      <c r="G128" s="91">
        <v>288</v>
      </c>
      <c r="H128" s="91">
        <v>18.2</v>
      </c>
      <c r="I128" s="91">
        <v>230</v>
      </c>
      <c r="J128" s="89">
        <f t="shared" si="9"/>
        <v>1.85</v>
      </c>
      <c r="K128" s="89">
        <f t="shared" si="10"/>
        <v>4.3499999999999996</v>
      </c>
      <c r="L128" s="89">
        <f t="shared" si="11"/>
        <v>22.799999999999997</v>
      </c>
      <c r="M128" s="89">
        <f t="shared" si="12"/>
        <v>45.75</v>
      </c>
      <c r="N128" s="89">
        <f t="shared" si="13"/>
        <v>41.4</v>
      </c>
      <c r="O128" s="89">
        <f t="shared" si="14"/>
        <v>116.15</v>
      </c>
      <c r="P128" s="89" t="str">
        <f t="shared" si="15"/>
        <v>D</v>
      </c>
      <c r="Q128" s="89" t="str">
        <f t="shared" si="15"/>
        <v>D</v>
      </c>
      <c r="R128" s="89" t="str">
        <f t="shared" si="16"/>
        <v>D</v>
      </c>
      <c r="S128" s="89" t="str">
        <f t="shared" si="16"/>
        <v>C</v>
      </c>
      <c r="T128" s="89" t="str">
        <f t="shared" si="16"/>
        <v>C</v>
      </c>
      <c r="U128" s="90" t="str">
        <f t="shared" si="17"/>
        <v>D</v>
      </c>
      <c r="V128" s="23"/>
      <c r="W128" s="69"/>
      <c r="X128" s="72"/>
      <c r="Y128" s="71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3"/>
      <c r="AM128" s="73"/>
      <c r="AN128" s="73"/>
      <c r="AO128" s="73"/>
      <c r="AP128" s="73"/>
    </row>
    <row r="129" spans="1:42" ht="15" customHeight="1">
      <c r="A129" s="86">
        <v>127</v>
      </c>
      <c r="B129" s="92" t="s">
        <v>178</v>
      </c>
      <c r="C129" s="18">
        <v>2010</v>
      </c>
      <c r="D129" s="88" t="s">
        <v>101</v>
      </c>
      <c r="E129" s="91">
        <v>174</v>
      </c>
      <c r="F129" s="91">
        <v>226</v>
      </c>
      <c r="G129" s="91">
        <v>290</v>
      </c>
      <c r="H129" s="91">
        <v>14.5</v>
      </c>
      <c r="I129" s="91">
        <v>241</v>
      </c>
      <c r="J129" s="89">
        <f t="shared" si="9"/>
        <v>7.4</v>
      </c>
      <c r="K129" s="89">
        <f t="shared" si="10"/>
        <v>7.25</v>
      </c>
      <c r="L129" s="89">
        <f t="shared" si="11"/>
        <v>26.599999999999998</v>
      </c>
      <c r="M129" s="89">
        <f t="shared" si="12"/>
        <v>23.180000000000003</v>
      </c>
      <c r="N129" s="89">
        <f t="shared" si="13"/>
        <v>51.300000000000004</v>
      </c>
      <c r="O129" s="89">
        <f t="shared" si="14"/>
        <v>115.73000000000002</v>
      </c>
      <c r="P129" s="89" t="str">
        <f t="shared" si="15"/>
        <v>D</v>
      </c>
      <c r="Q129" s="89" t="str">
        <f t="shared" si="15"/>
        <v>D</v>
      </c>
      <c r="R129" s="89" t="str">
        <f t="shared" si="16"/>
        <v>D</v>
      </c>
      <c r="S129" s="89" t="str">
        <f t="shared" si="16"/>
        <v>D</v>
      </c>
      <c r="T129" s="89" t="str">
        <f t="shared" si="16"/>
        <v>B</v>
      </c>
      <c r="U129" s="90" t="str">
        <f t="shared" si="17"/>
        <v>D</v>
      </c>
      <c r="V129" s="23"/>
      <c r="W129" s="69"/>
      <c r="X129" s="72"/>
      <c r="Y129" s="71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3"/>
      <c r="AM129" s="73"/>
      <c r="AN129" s="73"/>
      <c r="AO129" s="73"/>
      <c r="AP129" s="73"/>
    </row>
    <row r="130" spans="1:42" ht="15" customHeight="1">
      <c r="A130" s="86">
        <v>128</v>
      </c>
      <c r="B130" s="87" t="s">
        <v>179</v>
      </c>
      <c r="C130" s="18">
        <v>2011</v>
      </c>
      <c r="D130" s="88" t="s">
        <v>40</v>
      </c>
      <c r="E130" s="91">
        <v>176</v>
      </c>
      <c r="F130" s="91">
        <v>234</v>
      </c>
      <c r="G130" s="91">
        <v>288</v>
      </c>
      <c r="H130" s="91">
        <v>14.2</v>
      </c>
      <c r="I130" s="91">
        <v>230</v>
      </c>
      <c r="J130" s="89">
        <f t="shared" si="9"/>
        <v>11.100000000000001</v>
      </c>
      <c r="K130" s="89">
        <f t="shared" si="10"/>
        <v>18.849999999999998</v>
      </c>
      <c r="L130" s="89">
        <f t="shared" si="11"/>
        <v>22.799999999999997</v>
      </c>
      <c r="M130" s="89">
        <f t="shared" si="12"/>
        <v>21.349999999999998</v>
      </c>
      <c r="N130" s="89">
        <f t="shared" si="13"/>
        <v>41.4</v>
      </c>
      <c r="O130" s="89">
        <f t="shared" si="14"/>
        <v>115.5</v>
      </c>
      <c r="P130" s="89" t="str">
        <f t="shared" si="15"/>
        <v>D</v>
      </c>
      <c r="Q130" s="89" t="str">
        <f t="shared" si="15"/>
        <v>D</v>
      </c>
      <c r="R130" s="89" t="str">
        <f t="shared" si="16"/>
        <v>D</v>
      </c>
      <c r="S130" s="89" t="str">
        <f t="shared" si="16"/>
        <v>D</v>
      </c>
      <c r="T130" s="89" t="str">
        <f t="shared" si="16"/>
        <v>C</v>
      </c>
      <c r="U130" s="90" t="str">
        <f t="shared" si="17"/>
        <v>D</v>
      </c>
      <c r="V130" s="23"/>
      <c r="W130" s="69"/>
      <c r="X130" s="72"/>
      <c r="Y130" s="71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99"/>
      <c r="AK130" s="72"/>
      <c r="AL130" s="73"/>
      <c r="AM130" s="73"/>
      <c r="AN130" s="73"/>
      <c r="AO130" s="73"/>
      <c r="AP130" s="73"/>
    </row>
    <row r="131" spans="1:42" ht="15" customHeight="1">
      <c r="A131" s="86">
        <v>129</v>
      </c>
      <c r="B131" s="93" t="s">
        <v>180</v>
      </c>
      <c r="C131" s="18">
        <v>2010</v>
      </c>
      <c r="D131" s="88" t="s">
        <v>22</v>
      </c>
      <c r="E131" s="91">
        <v>179</v>
      </c>
      <c r="F131" s="91">
        <v>235</v>
      </c>
      <c r="G131" s="91">
        <v>294</v>
      </c>
      <c r="H131" s="91">
        <v>14</v>
      </c>
      <c r="I131" s="91">
        <v>210</v>
      </c>
      <c r="J131" s="89">
        <f t="shared" ref="J131:J194" si="18">MAX(0,(E131-170)*3.7)*0.5</f>
        <v>16.650000000000002</v>
      </c>
      <c r="K131" s="89">
        <f t="shared" ref="K131:K194" si="19">MAX(0,(F131-221)*2.9)*0.5</f>
        <v>20.3</v>
      </c>
      <c r="L131" s="89">
        <f t="shared" ref="L131:L194" si="20">MAX(0,(G131-276)*1.9)</f>
        <v>34.199999999999996</v>
      </c>
      <c r="M131" s="89">
        <f t="shared" ref="M131:M194" si="21">MAX(0,(H131-10.7)*6.1)</f>
        <v>20.130000000000003</v>
      </c>
      <c r="N131" s="89">
        <f t="shared" ref="N131:N194" si="22">+MAX(0,(I131-184)*0.9)</f>
        <v>23.400000000000002</v>
      </c>
      <c r="O131" s="89">
        <f t="shared" ref="O131:O194" si="23">+SUM(J131:N131)</f>
        <v>114.68</v>
      </c>
      <c r="P131" s="89" t="str">
        <f t="shared" ref="P131:Q194" si="24">IF(J131&gt;=1.5*65*0.5,"A",IF(J131&gt;=1.5*50*0.5,"B",IF(J131&gt;=1.5*40*0.5,"C","D")))</f>
        <v>D</v>
      </c>
      <c r="Q131" s="89" t="str">
        <f t="shared" si="24"/>
        <v>D</v>
      </c>
      <c r="R131" s="89" t="str">
        <f t="shared" ref="R131:T194" si="25">IF(L131&gt;=65,"A",IF(L131&gt;=50,"B",IF(L131&gt;=40,"C","D")))</f>
        <v>D</v>
      </c>
      <c r="S131" s="89" t="str">
        <f t="shared" si="25"/>
        <v>D</v>
      </c>
      <c r="T131" s="89" t="str">
        <f t="shared" si="25"/>
        <v>D</v>
      </c>
      <c r="U131" s="90" t="str">
        <f t="shared" ref="U131:U194" si="26">+IF(O131&gt;=(0.5+0.5+1+1+1)*65,"A",IF(O131&gt;=(0.5+0.5+1+1+1)*50,"B",IF(O131&gt;=(0.5+0.5+1+1+1)*40,"C","D")))</f>
        <v>D</v>
      </c>
      <c r="V131" s="23"/>
      <c r="W131" s="69"/>
      <c r="X131" s="72"/>
      <c r="Y131" s="71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3"/>
      <c r="AK131" s="73"/>
      <c r="AL131" s="73"/>
      <c r="AM131" s="73"/>
      <c r="AN131" s="73"/>
      <c r="AO131" s="73"/>
      <c r="AP131" s="73"/>
    </row>
    <row r="132" spans="1:42" ht="15" customHeight="1">
      <c r="A132" s="86">
        <v>130</v>
      </c>
      <c r="B132" s="87" t="s">
        <v>181</v>
      </c>
      <c r="C132" s="18">
        <v>2010</v>
      </c>
      <c r="D132" s="88" t="s">
        <v>45</v>
      </c>
      <c r="E132" s="91">
        <v>179</v>
      </c>
      <c r="F132" s="91">
        <v>229</v>
      </c>
      <c r="G132" s="91">
        <v>292</v>
      </c>
      <c r="H132" s="91">
        <v>15</v>
      </c>
      <c r="I132" s="91">
        <v>216</v>
      </c>
      <c r="J132" s="89">
        <f t="shared" si="18"/>
        <v>16.650000000000002</v>
      </c>
      <c r="K132" s="89">
        <f t="shared" si="19"/>
        <v>11.6</v>
      </c>
      <c r="L132" s="89">
        <f t="shared" si="20"/>
        <v>30.4</v>
      </c>
      <c r="M132" s="89">
        <f t="shared" si="21"/>
        <v>26.230000000000004</v>
      </c>
      <c r="N132" s="89">
        <f t="shared" si="22"/>
        <v>28.8</v>
      </c>
      <c r="O132" s="89">
        <f t="shared" si="23"/>
        <v>113.67999999999999</v>
      </c>
      <c r="P132" s="89" t="str">
        <f t="shared" si="24"/>
        <v>D</v>
      </c>
      <c r="Q132" s="89" t="str">
        <f t="shared" si="24"/>
        <v>D</v>
      </c>
      <c r="R132" s="89" t="str">
        <f t="shared" si="25"/>
        <v>D</v>
      </c>
      <c r="S132" s="89" t="str">
        <f t="shared" si="25"/>
        <v>D</v>
      </c>
      <c r="T132" s="89" t="str">
        <f t="shared" si="25"/>
        <v>D</v>
      </c>
      <c r="U132" s="90" t="str">
        <f t="shared" si="26"/>
        <v>D</v>
      </c>
      <c r="V132" s="23"/>
      <c r="W132" s="73"/>
      <c r="X132" s="73"/>
      <c r="Y132" s="72"/>
      <c r="Z132" s="71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3"/>
      <c r="AM132" s="73"/>
      <c r="AN132" s="73"/>
      <c r="AO132" s="73"/>
      <c r="AP132" s="73"/>
    </row>
    <row r="133" spans="1:42" ht="15" customHeight="1">
      <c r="A133" s="86">
        <v>131</v>
      </c>
      <c r="B133" s="87" t="s">
        <v>182</v>
      </c>
      <c r="C133" s="18">
        <v>2011</v>
      </c>
      <c r="D133" s="88" t="s">
        <v>40</v>
      </c>
      <c r="E133" s="91">
        <v>181</v>
      </c>
      <c r="F133" s="91">
        <v>240</v>
      </c>
      <c r="G133" s="91">
        <v>292</v>
      </c>
      <c r="H133" s="91">
        <v>11.9</v>
      </c>
      <c r="I133" s="91">
        <v>215</v>
      </c>
      <c r="J133" s="89">
        <f t="shared" si="18"/>
        <v>20.350000000000001</v>
      </c>
      <c r="K133" s="89">
        <f t="shared" si="19"/>
        <v>27.55</v>
      </c>
      <c r="L133" s="89">
        <f t="shared" si="20"/>
        <v>30.4</v>
      </c>
      <c r="M133" s="89">
        <f t="shared" si="21"/>
        <v>7.3200000000000065</v>
      </c>
      <c r="N133" s="89">
        <f t="shared" si="22"/>
        <v>27.900000000000002</v>
      </c>
      <c r="O133" s="89">
        <f t="shared" si="23"/>
        <v>113.52000000000002</v>
      </c>
      <c r="P133" s="89" t="str">
        <f t="shared" si="24"/>
        <v>D</v>
      </c>
      <c r="Q133" s="89" t="str">
        <f t="shared" si="24"/>
        <v>D</v>
      </c>
      <c r="R133" s="89" t="str">
        <f t="shared" si="25"/>
        <v>D</v>
      </c>
      <c r="S133" s="89" t="str">
        <f t="shared" si="25"/>
        <v>D</v>
      </c>
      <c r="T133" s="89" t="str">
        <f t="shared" si="25"/>
        <v>D</v>
      </c>
      <c r="U133" s="90" t="str">
        <f t="shared" si="26"/>
        <v>D</v>
      </c>
      <c r="V133" s="23"/>
      <c r="W133" s="75"/>
      <c r="X133" s="70"/>
      <c r="Y133" s="71"/>
      <c r="Z133" s="72"/>
      <c r="AA133" s="72"/>
      <c r="AB133" s="72"/>
      <c r="AC133" s="72"/>
      <c r="AD133" s="72"/>
      <c r="AE133" s="72"/>
      <c r="AF133" s="70"/>
      <c r="AG133" s="72"/>
      <c r="AH133" s="72"/>
      <c r="AI133" s="72"/>
      <c r="AJ133" s="72"/>
      <c r="AK133" s="72"/>
      <c r="AL133" s="73"/>
      <c r="AM133" s="73"/>
      <c r="AN133" s="73"/>
      <c r="AO133" s="73"/>
      <c r="AP133" s="73"/>
    </row>
    <row r="134" spans="1:42" ht="15" customHeight="1">
      <c r="A134" s="86">
        <v>132</v>
      </c>
      <c r="B134" s="92" t="s">
        <v>183</v>
      </c>
      <c r="C134" s="18">
        <v>2010</v>
      </c>
      <c r="D134" s="88" t="s">
        <v>19</v>
      </c>
      <c r="E134" s="104">
        <v>182</v>
      </c>
      <c r="F134" s="104">
        <v>235</v>
      </c>
      <c r="G134" s="104">
        <v>294</v>
      </c>
      <c r="H134" s="91">
        <v>12</v>
      </c>
      <c r="I134" s="91">
        <v>215</v>
      </c>
      <c r="J134" s="89">
        <f t="shared" si="18"/>
        <v>22.200000000000003</v>
      </c>
      <c r="K134" s="89">
        <f t="shared" si="19"/>
        <v>20.3</v>
      </c>
      <c r="L134" s="89">
        <f t="shared" si="20"/>
        <v>34.199999999999996</v>
      </c>
      <c r="M134" s="89">
        <f t="shared" si="21"/>
        <v>7.9300000000000042</v>
      </c>
      <c r="N134" s="89">
        <f t="shared" si="22"/>
        <v>27.900000000000002</v>
      </c>
      <c r="O134" s="89">
        <f t="shared" si="23"/>
        <v>112.53</v>
      </c>
      <c r="P134" s="89" t="str">
        <f t="shared" si="24"/>
        <v>D</v>
      </c>
      <c r="Q134" s="89" t="str">
        <f t="shared" si="24"/>
        <v>D</v>
      </c>
      <c r="R134" s="89" t="str">
        <f t="shared" si="25"/>
        <v>D</v>
      </c>
      <c r="S134" s="89" t="str">
        <f t="shared" si="25"/>
        <v>D</v>
      </c>
      <c r="T134" s="89" t="str">
        <f t="shared" si="25"/>
        <v>D</v>
      </c>
      <c r="U134" s="90" t="str">
        <f t="shared" si="26"/>
        <v>D</v>
      </c>
      <c r="V134" s="23"/>
      <c r="W134" s="69"/>
      <c r="X134" s="70"/>
      <c r="Y134" s="71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3"/>
      <c r="AM134" s="73"/>
      <c r="AN134" s="73"/>
      <c r="AO134" s="73"/>
      <c r="AP134" s="73"/>
    </row>
    <row r="135" spans="1:42" ht="15" customHeight="1">
      <c r="A135" s="86">
        <v>133</v>
      </c>
      <c r="B135" s="87" t="s">
        <v>184</v>
      </c>
      <c r="C135" s="18">
        <v>2012</v>
      </c>
      <c r="D135" s="88" t="s">
        <v>49</v>
      </c>
      <c r="E135" s="91">
        <v>183</v>
      </c>
      <c r="F135" s="91">
        <v>235</v>
      </c>
      <c r="G135" s="91">
        <v>294</v>
      </c>
      <c r="H135" s="91">
        <v>13.39</v>
      </c>
      <c r="I135" s="91">
        <v>203</v>
      </c>
      <c r="J135" s="89">
        <f t="shared" si="18"/>
        <v>24.05</v>
      </c>
      <c r="K135" s="89">
        <f t="shared" si="19"/>
        <v>20.3</v>
      </c>
      <c r="L135" s="89">
        <f t="shared" si="20"/>
        <v>34.199999999999996</v>
      </c>
      <c r="M135" s="89">
        <f t="shared" si="21"/>
        <v>16.409000000000006</v>
      </c>
      <c r="N135" s="89">
        <f t="shared" si="22"/>
        <v>17.100000000000001</v>
      </c>
      <c r="O135" s="89">
        <f t="shared" si="23"/>
        <v>112.059</v>
      </c>
      <c r="P135" s="89" t="str">
        <f t="shared" si="24"/>
        <v>D</v>
      </c>
      <c r="Q135" s="89" t="str">
        <f t="shared" si="24"/>
        <v>D</v>
      </c>
      <c r="R135" s="89" t="str">
        <f t="shared" si="25"/>
        <v>D</v>
      </c>
      <c r="S135" s="89" t="str">
        <f t="shared" si="25"/>
        <v>D</v>
      </c>
      <c r="T135" s="89" t="str">
        <f t="shared" si="25"/>
        <v>D</v>
      </c>
      <c r="U135" s="90" t="str">
        <f t="shared" si="26"/>
        <v>D</v>
      </c>
      <c r="V135" s="23"/>
      <c r="W135" s="69"/>
      <c r="X135" s="70"/>
      <c r="Y135" s="71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3"/>
      <c r="AM135" s="73"/>
      <c r="AN135" s="73"/>
      <c r="AO135" s="73"/>
      <c r="AP135" s="73"/>
    </row>
    <row r="136" spans="1:42" ht="15" customHeight="1">
      <c r="A136" s="86">
        <v>134</v>
      </c>
      <c r="B136" s="92" t="s">
        <v>185</v>
      </c>
      <c r="C136" s="18">
        <v>2011</v>
      </c>
      <c r="D136" s="88" t="s">
        <v>161</v>
      </c>
      <c r="E136" s="104">
        <v>185</v>
      </c>
      <c r="F136" s="104">
        <v>239</v>
      </c>
      <c r="G136" s="104">
        <v>294</v>
      </c>
      <c r="H136" s="109">
        <v>10.7</v>
      </c>
      <c r="I136" s="109">
        <v>210</v>
      </c>
      <c r="J136" s="89">
        <f t="shared" si="18"/>
        <v>27.75</v>
      </c>
      <c r="K136" s="89">
        <f t="shared" si="19"/>
        <v>26.099999999999998</v>
      </c>
      <c r="L136" s="89">
        <f t="shared" si="20"/>
        <v>34.199999999999996</v>
      </c>
      <c r="M136" s="89">
        <f t="shared" si="21"/>
        <v>0</v>
      </c>
      <c r="N136" s="89">
        <f t="shared" si="22"/>
        <v>23.400000000000002</v>
      </c>
      <c r="O136" s="89">
        <f t="shared" si="23"/>
        <v>111.44999999999999</v>
      </c>
      <c r="P136" s="89" t="str">
        <f t="shared" si="24"/>
        <v>D</v>
      </c>
      <c r="Q136" s="89" t="str">
        <f t="shared" si="24"/>
        <v>D</v>
      </c>
      <c r="R136" s="89" t="str">
        <f t="shared" si="25"/>
        <v>D</v>
      </c>
      <c r="S136" s="89" t="str">
        <f t="shared" si="25"/>
        <v>D</v>
      </c>
      <c r="T136" s="89" t="str">
        <f t="shared" si="25"/>
        <v>D</v>
      </c>
      <c r="U136" s="90" t="str">
        <f t="shared" si="26"/>
        <v>D</v>
      </c>
      <c r="V136" s="23"/>
      <c r="W136" s="69"/>
      <c r="X136" s="70"/>
      <c r="Y136" s="71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3"/>
      <c r="AM136" s="73"/>
      <c r="AN136" s="73"/>
      <c r="AO136" s="73"/>
      <c r="AP136" s="73"/>
    </row>
    <row r="137" spans="1:42" ht="15" customHeight="1">
      <c r="A137" s="86">
        <v>135</v>
      </c>
      <c r="B137" s="93" t="s">
        <v>186</v>
      </c>
      <c r="C137" s="18">
        <v>2010</v>
      </c>
      <c r="D137" s="102" t="s">
        <v>177</v>
      </c>
      <c r="E137" s="91">
        <v>179</v>
      </c>
      <c r="F137" s="91">
        <v>234</v>
      </c>
      <c r="G137" s="91">
        <v>288</v>
      </c>
      <c r="H137" s="91">
        <v>13.5</v>
      </c>
      <c r="I137" s="91">
        <v>223</v>
      </c>
      <c r="J137" s="89">
        <f t="shared" si="18"/>
        <v>16.650000000000002</v>
      </c>
      <c r="K137" s="89">
        <f t="shared" si="19"/>
        <v>18.849999999999998</v>
      </c>
      <c r="L137" s="89">
        <f t="shared" si="20"/>
        <v>22.799999999999997</v>
      </c>
      <c r="M137" s="89">
        <f t="shared" si="21"/>
        <v>17.080000000000002</v>
      </c>
      <c r="N137" s="89">
        <f t="shared" si="22"/>
        <v>35.1</v>
      </c>
      <c r="O137" s="89">
        <f t="shared" si="23"/>
        <v>110.47999999999999</v>
      </c>
      <c r="P137" s="89" t="str">
        <f t="shared" si="24"/>
        <v>D</v>
      </c>
      <c r="Q137" s="89" t="str">
        <f t="shared" si="24"/>
        <v>D</v>
      </c>
      <c r="R137" s="89" t="str">
        <f t="shared" si="25"/>
        <v>D</v>
      </c>
      <c r="S137" s="89" t="str">
        <f t="shared" si="25"/>
        <v>D</v>
      </c>
      <c r="T137" s="89" t="str">
        <f t="shared" si="25"/>
        <v>D</v>
      </c>
      <c r="U137" s="90" t="str">
        <f t="shared" si="26"/>
        <v>D</v>
      </c>
      <c r="V137" s="23"/>
      <c r="W137" s="69"/>
      <c r="X137" s="70"/>
      <c r="Y137" s="70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3"/>
      <c r="AM137" s="73"/>
      <c r="AN137" s="73"/>
      <c r="AO137" s="73"/>
      <c r="AP137" s="73"/>
    </row>
    <row r="138" spans="1:42" ht="15" customHeight="1">
      <c r="A138" s="86">
        <v>136</v>
      </c>
      <c r="B138" s="87" t="s">
        <v>187</v>
      </c>
      <c r="C138" s="18">
        <v>2010</v>
      </c>
      <c r="D138" s="88" t="s">
        <v>47</v>
      </c>
      <c r="E138" s="91">
        <v>179</v>
      </c>
      <c r="F138" s="91">
        <v>229</v>
      </c>
      <c r="G138" s="91">
        <v>288</v>
      </c>
      <c r="H138" s="91">
        <v>15.21</v>
      </c>
      <c r="I138" s="91">
        <v>218</v>
      </c>
      <c r="J138" s="89">
        <f t="shared" si="18"/>
        <v>16.650000000000002</v>
      </c>
      <c r="K138" s="89">
        <f t="shared" si="19"/>
        <v>11.6</v>
      </c>
      <c r="L138" s="89">
        <f t="shared" si="20"/>
        <v>22.799999999999997</v>
      </c>
      <c r="M138" s="89">
        <f t="shared" si="21"/>
        <v>27.511000000000006</v>
      </c>
      <c r="N138" s="89">
        <f t="shared" si="22"/>
        <v>30.6</v>
      </c>
      <c r="O138" s="89">
        <f t="shared" si="23"/>
        <v>109.161</v>
      </c>
      <c r="P138" s="89" t="str">
        <f t="shared" si="24"/>
        <v>D</v>
      </c>
      <c r="Q138" s="89" t="str">
        <f t="shared" si="24"/>
        <v>D</v>
      </c>
      <c r="R138" s="89" t="str">
        <f t="shared" si="25"/>
        <v>D</v>
      </c>
      <c r="S138" s="89" t="str">
        <f t="shared" si="25"/>
        <v>D</v>
      </c>
      <c r="T138" s="89" t="str">
        <f t="shared" si="25"/>
        <v>D</v>
      </c>
      <c r="U138" s="90" t="str">
        <f t="shared" si="26"/>
        <v>D</v>
      </c>
      <c r="V138" s="23"/>
      <c r="W138" s="69"/>
      <c r="X138" s="70"/>
      <c r="Y138" s="71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3"/>
      <c r="AM138" s="73"/>
      <c r="AN138" s="73"/>
      <c r="AO138" s="73"/>
      <c r="AP138" s="73"/>
    </row>
    <row r="139" spans="1:42" ht="15" customHeight="1">
      <c r="A139" s="86">
        <v>137</v>
      </c>
      <c r="B139" s="93" t="s">
        <v>188</v>
      </c>
      <c r="C139" s="18">
        <v>2010</v>
      </c>
      <c r="D139" s="88" t="s">
        <v>43</v>
      </c>
      <c r="E139" s="91">
        <v>176</v>
      </c>
      <c r="F139" s="91">
        <v>226</v>
      </c>
      <c r="G139" s="91">
        <v>292</v>
      </c>
      <c r="H139" s="91">
        <v>14.1</v>
      </c>
      <c r="I139" s="91">
        <v>227</v>
      </c>
      <c r="J139" s="89">
        <f t="shared" si="18"/>
        <v>11.100000000000001</v>
      </c>
      <c r="K139" s="89">
        <f t="shared" si="19"/>
        <v>7.25</v>
      </c>
      <c r="L139" s="89">
        <f t="shared" si="20"/>
        <v>30.4</v>
      </c>
      <c r="M139" s="89">
        <f t="shared" si="21"/>
        <v>20.740000000000002</v>
      </c>
      <c r="N139" s="89">
        <f t="shared" si="22"/>
        <v>38.700000000000003</v>
      </c>
      <c r="O139" s="89">
        <f t="shared" si="23"/>
        <v>108.19000000000001</v>
      </c>
      <c r="P139" s="89" t="str">
        <f t="shared" si="24"/>
        <v>D</v>
      </c>
      <c r="Q139" s="89" t="str">
        <f t="shared" si="24"/>
        <v>D</v>
      </c>
      <c r="R139" s="89" t="str">
        <f t="shared" si="25"/>
        <v>D</v>
      </c>
      <c r="S139" s="89" t="str">
        <f t="shared" si="25"/>
        <v>D</v>
      </c>
      <c r="T139" s="89" t="str">
        <f t="shared" si="25"/>
        <v>D</v>
      </c>
      <c r="U139" s="90" t="str">
        <f t="shared" si="26"/>
        <v>D</v>
      </c>
      <c r="V139" s="23"/>
      <c r="W139" s="69"/>
      <c r="X139" s="70"/>
      <c r="Y139" s="71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3"/>
      <c r="AM139" s="73"/>
      <c r="AN139" s="73"/>
      <c r="AO139" s="73"/>
      <c r="AP139" s="73"/>
    </row>
    <row r="140" spans="1:42" ht="15" customHeight="1">
      <c r="A140" s="86">
        <v>138</v>
      </c>
      <c r="B140" s="87" t="s">
        <v>189</v>
      </c>
      <c r="C140" s="18">
        <v>2011</v>
      </c>
      <c r="D140" s="88" t="s">
        <v>63</v>
      </c>
      <c r="E140" s="91">
        <v>175</v>
      </c>
      <c r="F140" s="91">
        <v>227</v>
      </c>
      <c r="G140" s="91">
        <v>294</v>
      </c>
      <c r="H140" s="91">
        <v>14.4</v>
      </c>
      <c r="I140" s="91">
        <v>220</v>
      </c>
      <c r="J140" s="89">
        <f t="shared" si="18"/>
        <v>9.25</v>
      </c>
      <c r="K140" s="89">
        <f t="shared" si="19"/>
        <v>8.6999999999999993</v>
      </c>
      <c r="L140" s="89">
        <f t="shared" si="20"/>
        <v>34.199999999999996</v>
      </c>
      <c r="M140" s="89">
        <f t="shared" si="21"/>
        <v>22.570000000000004</v>
      </c>
      <c r="N140" s="89">
        <f t="shared" si="22"/>
        <v>32.4</v>
      </c>
      <c r="O140" s="89">
        <f t="shared" si="23"/>
        <v>107.12</v>
      </c>
      <c r="P140" s="89" t="str">
        <f t="shared" si="24"/>
        <v>D</v>
      </c>
      <c r="Q140" s="89" t="str">
        <f t="shared" si="24"/>
        <v>D</v>
      </c>
      <c r="R140" s="89" t="str">
        <f t="shared" si="25"/>
        <v>D</v>
      </c>
      <c r="S140" s="89" t="str">
        <f t="shared" si="25"/>
        <v>D</v>
      </c>
      <c r="T140" s="89" t="str">
        <f t="shared" si="25"/>
        <v>D</v>
      </c>
      <c r="U140" s="90" t="str">
        <f t="shared" si="26"/>
        <v>D</v>
      </c>
      <c r="V140" s="2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</row>
    <row r="141" spans="1:42" ht="15" customHeight="1">
      <c r="A141" s="86">
        <v>139</v>
      </c>
      <c r="B141" s="87" t="s">
        <v>190</v>
      </c>
      <c r="C141" s="18">
        <v>2010</v>
      </c>
      <c r="D141" s="88" t="s">
        <v>58</v>
      </c>
      <c r="E141" s="87">
        <v>174</v>
      </c>
      <c r="F141" s="87">
        <v>174</v>
      </c>
      <c r="G141" s="87">
        <v>284</v>
      </c>
      <c r="H141" s="87">
        <v>17.899999999999999</v>
      </c>
      <c r="I141" s="87">
        <v>229</v>
      </c>
      <c r="J141" s="89">
        <f t="shared" si="18"/>
        <v>7.4</v>
      </c>
      <c r="K141" s="89">
        <f t="shared" si="19"/>
        <v>0</v>
      </c>
      <c r="L141" s="89">
        <f t="shared" si="20"/>
        <v>15.2</v>
      </c>
      <c r="M141" s="89">
        <f t="shared" si="21"/>
        <v>43.919999999999995</v>
      </c>
      <c r="N141" s="89">
        <f t="shared" si="22"/>
        <v>40.5</v>
      </c>
      <c r="O141" s="89">
        <f t="shared" si="23"/>
        <v>107.02</v>
      </c>
      <c r="P141" s="89" t="str">
        <f t="shared" si="24"/>
        <v>D</v>
      </c>
      <c r="Q141" s="89" t="str">
        <f t="shared" si="24"/>
        <v>D</v>
      </c>
      <c r="R141" s="89" t="str">
        <f t="shared" si="25"/>
        <v>D</v>
      </c>
      <c r="S141" s="89" t="str">
        <f t="shared" si="25"/>
        <v>C</v>
      </c>
      <c r="T141" s="89" t="str">
        <f t="shared" si="25"/>
        <v>C</v>
      </c>
      <c r="U141" s="90" t="str">
        <f t="shared" si="26"/>
        <v>D</v>
      </c>
      <c r="V141" s="23"/>
      <c r="W141" s="75"/>
      <c r="X141" s="76"/>
      <c r="Y141" s="77"/>
      <c r="Z141" s="97"/>
      <c r="AA141" s="97"/>
      <c r="AB141" s="97"/>
      <c r="AC141" s="97"/>
      <c r="AD141" s="97"/>
      <c r="AE141" s="97"/>
      <c r="AF141" s="99"/>
      <c r="AG141" s="99"/>
      <c r="AH141" s="99"/>
      <c r="AI141" s="99"/>
      <c r="AJ141" s="72"/>
      <c r="AK141" s="72"/>
      <c r="AL141" s="72"/>
      <c r="AM141" s="73"/>
      <c r="AN141" s="73"/>
      <c r="AO141" s="73"/>
      <c r="AP141" s="73"/>
    </row>
    <row r="142" spans="1:42" ht="15" customHeight="1">
      <c r="A142" s="86">
        <v>140</v>
      </c>
      <c r="B142" s="93" t="s">
        <v>191</v>
      </c>
      <c r="C142" s="18">
        <v>2010</v>
      </c>
      <c r="D142" s="88" t="s">
        <v>18</v>
      </c>
      <c r="E142" s="118">
        <v>177</v>
      </c>
      <c r="F142" s="118">
        <v>236</v>
      </c>
      <c r="G142" s="118">
        <v>290</v>
      </c>
      <c r="H142" s="118">
        <v>13.95</v>
      </c>
      <c r="I142" s="118">
        <v>212</v>
      </c>
      <c r="J142" s="89">
        <f t="shared" si="18"/>
        <v>12.950000000000001</v>
      </c>
      <c r="K142" s="89">
        <f t="shared" si="19"/>
        <v>21.75</v>
      </c>
      <c r="L142" s="89">
        <f t="shared" si="20"/>
        <v>26.599999999999998</v>
      </c>
      <c r="M142" s="89">
        <f t="shared" si="21"/>
        <v>19.824999999999999</v>
      </c>
      <c r="N142" s="89">
        <f t="shared" si="22"/>
        <v>25.2</v>
      </c>
      <c r="O142" s="89">
        <f t="shared" si="23"/>
        <v>106.325</v>
      </c>
      <c r="P142" s="89" t="str">
        <f t="shared" si="24"/>
        <v>D</v>
      </c>
      <c r="Q142" s="89" t="str">
        <f t="shared" si="24"/>
        <v>D</v>
      </c>
      <c r="R142" s="89" t="str">
        <f t="shared" si="25"/>
        <v>D</v>
      </c>
      <c r="S142" s="89" t="str">
        <f t="shared" si="25"/>
        <v>D</v>
      </c>
      <c r="T142" s="89" t="str">
        <f t="shared" si="25"/>
        <v>D</v>
      </c>
      <c r="U142" s="90" t="str">
        <f t="shared" si="26"/>
        <v>D</v>
      </c>
      <c r="V142" s="23"/>
      <c r="W142" s="69"/>
      <c r="X142" s="72"/>
      <c r="Y142" s="71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3"/>
      <c r="AN142" s="73"/>
      <c r="AO142" s="73"/>
      <c r="AP142" s="73"/>
    </row>
    <row r="143" spans="1:42" ht="15" customHeight="1">
      <c r="A143" s="86">
        <v>141</v>
      </c>
      <c r="B143" s="87" t="s">
        <v>192</v>
      </c>
      <c r="C143" s="18">
        <v>2010</v>
      </c>
      <c r="D143" s="88" t="s">
        <v>45</v>
      </c>
      <c r="E143" s="91">
        <v>175</v>
      </c>
      <c r="F143" s="91">
        <v>225</v>
      </c>
      <c r="G143" s="91">
        <v>292</v>
      </c>
      <c r="H143" s="91">
        <v>14.9</v>
      </c>
      <c r="I143" s="91">
        <v>223</v>
      </c>
      <c r="J143" s="89">
        <f t="shared" si="18"/>
        <v>9.25</v>
      </c>
      <c r="K143" s="89">
        <f t="shared" si="19"/>
        <v>5.8</v>
      </c>
      <c r="L143" s="89">
        <f t="shared" si="20"/>
        <v>30.4</v>
      </c>
      <c r="M143" s="89">
        <f t="shared" si="21"/>
        <v>25.620000000000005</v>
      </c>
      <c r="N143" s="89">
        <f t="shared" si="22"/>
        <v>35.1</v>
      </c>
      <c r="O143" s="89">
        <f t="shared" si="23"/>
        <v>106.17000000000002</v>
      </c>
      <c r="P143" s="89" t="str">
        <f t="shared" si="24"/>
        <v>D</v>
      </c>
      <c r="Q143" s="89" t="str">
        <f t="shared" si="24"/>
        <v>D</v>
      </c>
      <c r="R143" s="89" t="str">
        <f t="shared" si="25"/>
        <v>D</v>
      </c>
      <c r="S143" s="89" t="str">
        <f t="shared" si="25"/>
        <v>D</v>
      </c>
      <c r="T143" s="89" t="str">
        <f t="shared" si="25"/>
        <v>D</v>
      </c>
      <c r="U143" s="90" t="str">
        <f t="shared" si="26"/>
        <v>D</v>
      </c>
      <c r="V143" s="23"/>
      <c r="W143" s="69"/>
      <c r="X143" s="72"/>
      <c r="Y143" s="71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99"/>
      <c r="AK143" s="99"/>
      <c r="AL143" s="99"/>
      <c r="AM143" s="73"/>
      <c r="AN143" s="73"/>
      <c r="AO143" s="73"/>
      <c r="AP143" s="73"/>
    </row>
    <row r="144" spans="1:42" ht="15" customHeight="1">
      <c r="A144" s="86">
        <v>142</v>
      </c>
      <c r="B144" s="87" t="s">
        <v>193</v>
      </c>
      <c r="C144" s="18">
        <v>2010</v>
      </c>
      <c r="D144" s="88" t="s">
        <v>35</v>
      </c>
      <c r="E144" s="91">
        <v>174</v>
      </c>
      <c r="F144" s="91">
        <v>228</v>
      </c>
      <c r="G144" s="91">
        <v>293</v>
      </c>
      <c r="H144" s="91">
        <v>12.4</v>
      </c>
      <c r="I144" s="91">
        <v>233</v>
      </c>
      <c r="J144" s="89">
        <f t="shared" si="18"/>
        <v>7.4</v>
      </c>
      <c r="K144" s="89">
        <f t="shared" si="19"/>
        <v>10.15</v>
      </c>
      <c r="L144" s="89">
        <f t="shared" si="20"/>
        <v>32.299999999999997</v>
      </c>
      <c r="M144" s="89">
        <f t="shared" si="21"/>
        <v>10.370000000000006</v>
      </c>
      <c r="N144" s="89">
        <f t="shared" si="22"/>
        <v>44.1</v>
      </c>
      <c r="O144" s="89">
        <f t="shared" si="23"/>
        <v>104.32</v>
      </c>
      <c r="P144" s="89" t="str">
        <f t="shared" si="24"/>
        <v>D</v>
      </c>
      <c r="Q144" s="89" t="str">
        <f t="shared" si="24"/>
        <v>D</v>
      </c>
      <c r="R144" s="89" t="str">
        <f t="shared" si="25"/>
        <v>D</v>
      </c>
      <c r="S144" s="89" t="str">
        <f t="shared" si="25"/>
        <v>D</v>
      </c>
      <c r="T144" s="89" t="str">
        <f t="shared" si="25"/>
        <v>C</v>
      </c>
      <c r="U144" s="90" t="str">
        <f t="shared" si="26"/>
        <v>D</v>
      </c>
      <c r="V144" s="23"/>
      <c r="W144" s="69"/>
      <c r="X144" s="72"/>
      <c r="Y144" s="71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3"/>
      <c r="AN144" s="73"/>
      <c r="AO144" s="73"/>
      <c r="AP144" s="73"/>
    </row>
    <row r="145" spans="1:42" ht="15" customHeight="1">
      <c r="A145" s="86">
        <v>143</v>
      </c>
      <c r="B145" s="87" t="s">
        <v>194</v>
      </c>
      <c r="C145" s="18">
        <v>2011</v>
      </c>
      <c r="D145" s="88" t="s">
        <v>32</v>
      </c>
      <c r="E145" s="87">
        <v>174</v>
      </c>
      <c r="F145" s="87">
        <v>230</v>
      </c>
      <c r="G145" s="87">
        <v>288</v>
      </c>
      <c r="H145" s="87">
        <v>14.8</v>
      </c>
      <c r="I145" s="87">
        <v>224</v>
      </c>
      <c r="J145" s="89">
        <f t="shared" si="18"/>
        <v>7.4</v>
      </c>
      <c r="K145" s="89">
        <f t="shared" si="19"/>
        <v>13.049999999999999</v>
      </c>
      <c r="L145" s="89">
        <f t="shared" si="20"/>
        <v>22.799999999999997</v>
      </c>
      <c r="M145" s="89">
        <f t="shared" si="21"/>
        <v>25.010000000000009</v>
      </c>
      <c r="N145" s="89">
        <f t="shared" si="22"/>
        <v>36</v>
      </c>
      <c r="O145" s="89">
        <f t="shared" si="23"/>
        <v>104.26</v>
      </c>
      <c r="P145" s="89" t="str">
        <f t="shared" si="24"/>
        <v>D</v>
      </c>
      <c r="Q145" s="89" t="str">
        <f t="shared" si="24"/>
        <v>D</v>
      </c>
      <c r="R145" s="89" t="str">
        <f t="shared" si="25"/>
        <v>D</v>
      </c>
      <c r="S145" s="89" t="str">
        <f t="shared" si="25"/>
        <v>D</v>
      </c>
      <c r="T145" s="89" t="str">
        <f t="shared" si="25"/>
        <v>D</v>
      </c>
      <c r="U145" s="90" t="str">
        <f t="shared" si="26"/>
        <v>D</v>
      </c>
      <c r="V145" s="23"/>
      <c r="W145" s="69"/>
      <c r="X145" s="72"/>
      <c r="Y145" s="71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3"/>
      <c r="AN145" s="73"/>
      <c r="AO145" s="73"/>
      <c r="AP145" s="73"/>
    </row>
    <row r="146" spans="1:42" ht="15" customHeight="1">
      <c r="A146" s="86">
        <v>144</v>
      </c>
      <c r="B146" s="87" t="s">
        <v>195</v>
      </c>
      <c r="C146" s="18">
        <v>2010</v>
      </c>
      <c r="D146" s="88" t="s">
        <v>21</v>
      </c>
      <c r="E146" s="91">
        <v>180</v>
      </c>
      <c r="F146" s="91">
        <v>240</v>
      </c>
      <c r="G146" s="91">
        <v>294</v>
      </c>
      <c r="H146" s="91">
        <v>12.4</v>
      </c>
      <c r="I146" s="91">
        <v>196</v>
      </c>
      <c r="J146" s="89">
        <f t="shared" si="18"/>
        <v>18.5</v>
      </c>
      <c r="K146" s="89">
        <f t="shared" si="19"/>
        <v>27.55</v>
      </c>
      <c r="L146" s="89">
        <f t="shared" si="20"/>
        <v>34.199999999999996</v>
      </c>
      <c r="M146" s="89">
        <f t="shared" si="21"/>
        <v>10.370000000000006</v>
      </c>
      <c r="N146" s="89">
        <f t="shared" si="22"/>
        <v>10.8</v>
      </c>
      <c r="O146" s="89">
        <f t="shared" si="23"/>
        <v>101.42</v>
      </c>
      <c r="P146" s="89" t="str">
        <f t="shared" si="24"/>
        <v>D</v>
      </c>
      <c r="Q146" s="89" t="str">
        <f t="shared" si="24"/>
        <v>D</v>
      </c>
      <c r="R146" s="89" t="str">
        <f t="shared" si="25"/>
        <v>D</v>
      </c>
      <c r="S146" s="89" t="str">
        <f t="shared" si="25"/>
        <v>D</v>
      </c>
      <c r="T146" s="89" t="str">
        <f t="shared" si="25"/>
        <v>D</v>
      </c>
      <c r="U146" s="90" t="str">
        <f t="shared" si="26"/>
        <v>D</v>
      </c>
      <c r="V146" s="23"/>
      <c r="W146" s="69"/>
      <c r="X146" s="72"/>
      <c r="Y146" s="71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3"/>
      <c r="AN146" s="73"/>
      <c r="AO146" s="73"/>
      <c r="AP146" s="73"/>
    </row>
    <row r="147" spans="1:42" ht="15" customHeight="1">
      <c r="A147" s="86">
        <v>145</v>
      </c>
      <c r="B147" s="87" t="s">
        <v>196</v>
      </c>
      <c r="C147" s="18">
        <v>2011</v>
      </c>
      <c r="D147" s="88" t="s">
        <v>13</v>
      </c>
      <c r="E147" s="91">
        <v>179</v>
      </c>
      <c r="F147" s="91">
        <v>239</v>
      </c>
      <c r="G147" s="91">
        <v>286</v>
      </c>
      <c r="H147" s="91">
        <v>15.4</v>
      </c>
      <c r="I147" s="91">
        <v>195</v>
      </c>
      <c r="J147" s="89">
        <f t="shared" si="18"/>
        <v>16.650000000000002</v>
      </c>
      <c r="K147" s="89">
        <f t="shared" si="19"/>
        <v>26.099999999999998</v>
      </c>
      <c r="L147" s="89">
        <f t="shared" si="20"/>
        <v>19</v>
      </c>
      <c r="M147" s="89">
        <f t="shared" si="21"/>
        <v>28.670000000000005</v>
      </c>
      <c r="N147" s="89">
        <f t="shared" si="22"/>
        <v>9.9</v>
      </c>
      <c r="O147" s="89">
        <f t="shared" si="23"/>
        <v>100.32000000000001</v>
      </c>
      <c r="P147" s="89" t="str">
        <f t="shared" si="24"/>
        <v>D</v>
      </c>
      <c r="Q147" s="89" t="str">
        <f t="shared" si="24"/>
        <v>D</v>
      </c>
      <c r="R147" s="89" t="str">
        <f t="shared" si="25"/>
        <v>D</v>
      </c>
      <c r="S147" s="89" t="str">
        <f t="shared" si="25"/>
        <v>D</v>
      </c>
      <c r="T147" s="89" t="str">
        <f t="shared" si="25"/>
        <v>D</v>
      </c>
      <c r="U147" s="90" t="str">
        <f t="shared" si="26"/>
        <v>D</v>
      </c>
      <c r="V147" s="23"/>
      <c r="W147" s="69"/>
      <c r="X147" s="72"/>
      <c r="Y147" s="71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3"/>
      <c r="AN147" s="73"/>
      <c r="AO147" s="73"/>
      <c r="AP147" s="73"/>
    </row>
    <row r="148" spans="1:42" ht="15" customHeight="1">
      <c r="A148" s="86">
        <v>146</v>
      </c>
      <c r="B148" s="93" t="s">
        <v>197</v>
      </c>
      <c r="C148" s="18">
        <v>2010</v>
      </c>
      <c r="D148" s="88" t="s">
        <v>22</v>
      </c>
      <c r="E148" s="91">
        <v>180</v>
      </c>
      <c r="F148" s="91">
        <v>237</v>
      </c>
      <c r="G148" s="91">
        <v>294</v>
      </c>
      <c r="H148" s="91">
        <v>7.5</v>
      </c>
      <c r="I148" s="91">
        <v>211</v>
      </c>
      <c r="J148" s="89">
        <f t="shared" si="18"/>
        <v>18.5</v>
      </c>
      <c r="K148" s="89">
        <f t="shared" si="19"/>
        <v>23.2</v>
      </c>
      <c r="L148" s="89">
        <f t="shared" si="20"/>
        <v>34.199999999999996</v>
      </c>
      <c r="M148" s="89">
        <f t="shared" si="21"/>
        <v>0</v>
      </c>
      <c r="N148" s="89">
        <f t="shared" si="22"/>
        <v>24.3</v>
      </c>
      <c r="O148" s="89">
        <f t="shared" si="23"/>
        <v>100.2</v>
      </c>
      <c r="P148" s="89" t="str">
        <f t="shared" si="24"/>
        <v>D</v>
      </c>
      <c r="Q148" s="89" t="str">
        <f t="shared" si="24"/>
        <v>D</v>
      </c>
      <c r="R148" s="89" t="str">
        <f t="shared" si="25"/>
        <v>D</v>
      </c>
      <c r="S148" s="89" t="str">
        <f t="shared" si="25"/>
        <v>D</v>
      </c>
      <c r="T148" s="89" t="str">
        <f t="shared" si="25"/>
        <v>D</v>
      </c>
      <c r="U148" s="90" t="str">
        <f t="shared" si="26"/>
        <v>D</v>
      </c>
      <c r="V148" s="23"/>
      <c r="W148" s="69"/>
      <c r="X148" s="72"/>
      <c r="Y148" s="71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3"/>
      <c r="AK148" s="73"/>
      <c r="AL148" s="73"/>
      <c r="AM148" s="73"/>
      <c r="AN148" s="73"/>
      <c r="AO148" s="73"/>
      <c r="AP148" s="73"/>
    </row>
    <row r="149" spans="1:42" ht="15" customHeight="1">
      <c r="A149" s="86">
        <v>147</v>
      </c>
      <c r="B149" s="93" t="s">
        <v>198</v>
      </c>
      <c r="C149" s="18">
        <v>2011</v>
      </c>
      <c r="D149" s="88" t="s">
        <v>18</v>
      </c>
      <c r="E149" s="91">
        <v>178</v>
      </c>
      <c r="F149" s="91">
        <v>231</v>
      </c>
      <c r="G149" s="91">
        <v>293</v>
      </c>
      <c r="H149" s="91">
        <v>14.3</v>
      </c>
      <c r="I149" s="91">
        <v>200</v>
      </c>
      <c r="J149" s="89">
        <f t="shared" si="18"/>
        <v>14.8</v>
      </c>
      <c r="K149" s="89">
        <f t="shared" si="19"/>
        <v>14.5</v>
      </c>
      <c r="L149" s="89">
        <f t="shared" si="20"/>
        <v>32.299999999999997</v>
      </c>
      <c r="M149" s="89">
        <f t="shared" si="21"/>
        <v>21.960000000000008</v>
      </c>
      <c r="N149" s="89">
        <f t="shared" si="22"/>
        <v>14.4</v>
      </c>
      <c r="O149" s="89">
        <f t="shared" si="23"/>
        <v>97.960000000000008</v>
      </c>
      <c r="P149" s="89" t="str">
        <f t="shared" si="24"/>
        <v>D</v>
      </c>
      <c r="Q149" s="89" t="str">
        <f t="shared" si="24"/>
        <v>D</v>
      </c>
      <c r="R149" s="89" t="str">
        <f t="shared" si="25"/>
        <v>D</v>
      </c>
      <c r="S149" s="89" t="str">
        <f t="shared" si="25"/>
        <v>D</v>
      </c>
      <c r="T149" s="89" t="str">
        <f t="shared" si="25"/>
        <v>D</v>
      </c>
      <c r="U149" s="90" t="str">
        <f t="shared" si="26"/>
        <v>D</v>
      </c>
      <c r="V149" s="23"/>
      <c r="W149" s="73"/>
      <c r="X149" s="73"/>
      <c r="Y149" s="76"/>
      <c r="Z149" s="77"/>
      <c r="AA149" s="72"/>
      <c r="AB149" s="97"/>
      <c r="AC149" s="97"/>
      <c r="AD149" s="72"/>
      <c r="AE149" s="97"/>
      <c r="AF149" s="97"/>
      <c r="AG149" s="99"/>
      <c r="AH149" s="99"/>
      <c r="AI149" s="99"/>
      <c r="AJ149" s="72"/>
      <c r="AK149" s="99"/>
      <c r="AL149" s="99"/>
      <c r="AM149" s="73"/>
      <c r="AN149" s="73"/>
      <c r="AO149" s="73"/>
      <c r="AP149" s="73"/>
    </row>
    <row r="150" spans="1:42" ht="15" customHeight="1">
      <c r="A150" s="86">
        <v>148</v>
      </c>
      <c r="B150" s="87" t="s">
        <v>199</v>
      </c>
      <c r="C150" s="18">
        <v>2011</v>
      </c>
      <c r="D150" s="88" t="s">
        <v>67</v>
      </c>
      <c r="E150" s="91">
        <v>184</v>
      </c>
      <c r="F150" s="91">
        <v>244</v>
      </c>
      <c r="G150" s="91">
        <v>288</v>
      </c>
      <c r="H150" s="119">
        <v>13</v>
      </c>
      <c r="I150" s="91">
        <v>185</v>
      </c>
      <c r="J150" s="89">
        <f t="shared" si="18"/>
        <v>25.900000000000002</v>
      </c>
      <c r="K150" s="89">
        <f t="shared" si="19"/>
        <v>33.35</v>
      </c>
      <c r="L150" s="89">
        <f t="shared" si="20"/>
        <v>22.799999999999997</v>
      </c>
      <c r="M150" s="89">
        <f t="shared" si="21"/>
        <v>14.030000000000003</v>
      </c>
      <c r="N150" s="89">
        <f t="shared" si="22"/>
        <v>0.9</v>
      </c>
      <c r="O150" s="89">
        <f t="shared" si="23"/>
        <v>96.98</v>
      </c>
      <c r="P150" s="89" t="str">
        <f t="shared" si="24"/>
        <v>D</v>
      </c>
      <c r="Q150" s="89" t="str">
        <f t="shared" si="24"/>
        <v>C</v>
      </c>
      <c r="R150" s="89" t="str">
        <f t="shared" si="25"/>
        <v>D</v>
      </c>
      <c r="S150" s="89" t="str">
        <f t="shared" si="25"/>
        <v>D</v>
      </c>
      <c r="T150" s="89" t="str">
        <f t="shared" si="25"/>
        <v>D</v>
      </c>
      <c r="U150" s="90" t="str">
        <f t="shared" si="26"/>
        <v>D</v>
      </c>
      <c r="V150" s="23"/>
      <c r="W150" s="75"/>
      <c r="X150" s="76"/>
      <c r="Y150" s="77"/>
      <c r="Z150" s="97"/>
      <c r="AA150" s="97"/>
      <c r="AB150" s="97"/>
      <c r="AC150" s="97"/>
      <c r="AD150" s="97"/>
      <c r="AE150" s="97"/>
      <c r="AF150" s="99"/>
      <c r="AG150" s="99"/>
      <c r="AH150" s="99"/>
      <c r="AI150" s="99"/>
      <c r="AJ150" s="99"/>
      <c r="AK150" s="99"/>
      <c r="AL150" s="99"/>
      <c r="AM150" s="73"/>
      <c r="AN150" s="73"/>
      <c r="AO150" s="73"/>
      <c r="AP150" s="73"/>
    </row>
    <row r="151" spans="1:42" ht="15" customHeight="1">
      <c r="A151" s="86">
        <v>149</v>
      </c>
      <c r="B151" s="87" t="s">
        <v>200</v>
      </c>
      <c r="C151" s="91">
        <v>2010</v>
      </c>
      <c r="D151" s="88" t="s">
        <v>49</v>
      </c>
      <c r="E151" s="91">
        <v>170</v>
      </c>
      <c r="F151" s="91">
        <v>220</v>
      </c>
      <c r="G151" s="91">
        <v>292</v>
      </c>
      <c r="H151" s="91">
        <v>13.75</v>
      </c>
      <c r="I151" s="91">
        <v>237</v>
      </c>
      <c r="J151" s="89">
        <f t="shared" si="18"/>
        <v>0</v>
      </c>
      <c r="K151" s="89">
        <f t="shared" si="19"/>
        <v>0</v>
      </c>
      <c r="L151" s="89">
        <f t="shared" si="20"/>
        <v>30.4</v>
      </c>
      <c r="M151" s="89">
        <f t="shared" si="21"/>
        <v>18.605000000000004</v>
      </c>
      <c r="N151" s="89">
        <f t="shared" si="22"/>
        <v>47.7</v>
      </c>
      <c r="O151" s="89">
        <f t="shared" si="23"/>
        <v>96.705000000000013</v>
      </c>
      <c r="P151" s="89" t="str">
        <f t="shared" si="24"/>
        <v>D</v>
      </c>
      <c r="Q151" s="89" t="str">
        <f t="shared" si="24"/>
        <v>D</v>
      </c>
      <c r="R151" s="89" t="str">
        <f t="shared" si="25"/>
        <v>D</v>
      </c>
      <c r="S151" s="89" t="str">
        <f t="shared" si="25"/>
        <v>D</v>
      </c>
      <c r="T151" s="89" t="str">
        <f t="shared" si="25"/>
        <v>C</v>
      </c>
      <c r="U151" s="90" t="str">
        <f t="shared" si="26"/>
        <v>D</v>
      </c>
      <c r="V151" s="23"/>
      <c r="W151" s="69"/>
      <c r="X151" s="72"/>
      <c r="Y151" s="71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99"/>
      <c r="AK151" s="99"/>
      <c r="AL151" s="99"/>
      <c r="AM151" s="73"/>
      <c r="AN151" s="73"/>
      <c r="AO151" s="73"/>
      <c r="AP151" s="73"/>
    </row>
    <row r="152" spans="1:42" ht="15" customHeight="1">
      <c r="A152" s="86">
        <v>150</v>
      </c>
      <c r="B152" s="87" t="s">
        <v>201</v>
      </c>
      <c r="C152" s="91">
        <v>2012</v>
      </c>
      <c r="D152" s="88" t="s">
        <v>24</v>
      </c>
      <c r="E152" s="93">
        <v>164</v>
      </c>
      <c r="F152" s="93">
        <v>216</v>
      </c>
      <c r="G152" s="93">
        <v>268</v>
      </c>
      <c r="H152" s="93">
        <v>12.1</v>
      </c>
      <c r="I152" s="93">
        <v>281</v>
      </c>
      <c r="J152" s="89">
        <f t="shared" si="18"/>
        <v>0</v>
      </c>
      <c r="K152" s="89">
        <f t="shared" si="19"/>
        <v>0</v>
      </c>
      <c r="L152" s="89">
        <f t="shared" si="20"/>
        <v>0</v>
      </c>
      <c r="M152" s="89">
        <f t="shared" si="21"/>
        <v>8.5400000000000009</v>
      </c>
      <c r="N152" s="89">
        <f t="shared" si="22"/>
        <v>87.3</v>
      </c>
      <c r="O152" s="89">
        <f t="shared" si="23"/>
        <v>95.84</v>
      </c>
      <c r="P152" s="89" t="str">
        <f t="shared" si="24"/>
        <v>D</v>
      </c>
      <c r="Q152" s="89" t="str">
        <f t="shared" si="24"/>
        <v>D</v>
      </c>
      <c r="R152" s="89" t="str">
        <f t="shared" si="25"/>
        <v>D</v>
      </c>
      <c r="S152" s="89" t="str">
        <f t="shared" si="25"/>
        <v>D</v>
      </c>
      <c r="T152" s="89" t="str">
        <f t="shared" si="25"/>
        <v>A</v>
      </c>
      <c r="U152" s="90" t="str">
        <f t="shared" si="26"/>
        <v>D</v>
      </c>
      <c r="V152" s="23"/>
      <c r="W152" s="69"/>
      <c r="X152" s="72"/>
      <c r="Y152" s="71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3"/>
      <c r="AN152" s="73"/>
      <c r="AO152" s="73"/>
      <c r="AP152" s="73"/>
    </row>
    <row r="153" spans="1:42" ht="15" customHeight="1">
      <c r="A153" s="86">
        <v>151</v>
      </c>
      <c r="B153" s="87" t="s">
        <v>202</v>
      </c>
      <c r="C153" s="91">
        <v>2010</v>
      </c>
      <c r="D153" s="88" t="s">
        <v>30</v>
      </c>
      <c r="E153" s="91">
        <v>174</v>
      </c>
      <c r="F153" s="91">
        <v>229</v>
      </c>
      <c r="G153" s="91">
        <v>290</v>
      </c>
      <c r="H153" s="91">
        <v>13.91</v>
      </c>
      <c r="I153" s="91">
        <v>218</v>
      </c>
      <c r="J153" s="89">
        <f t="shared" si="18"/>
        <v>7.4</v>
      </c>
      <c r="K153" s="89">
        <f t="shared" si="19"/>
        <v>11.6</v>
      </c>
      <c r="L153" s="89">
        <f t="shared" si="20"/>
        <v>26.599999999999998</v>
      </c>
      <c r="M153" s="89">
        <f t="shared" si="21"/>
        <v>19.581000000000003</v>
      </c>
      <c r="N153" s="89">
        <f t="shared" si="22"/>
        <v>30.6</v>
      </c>
      <c r="O153" s="89">
        <f t="shared" si="23"/>
        <v>95.781000000000006</v>
      </c>
      <c r="P153" s="89" t="str">
        <f t="shared" si="24"/>
        <v>D</v>
      </c>
      <c r="Q153" s="89" t="str">
        <f t="shared" si="24"/>
        <v>D</v>
      </c>
      <c r="R153" s="89" t="str">
        <f t="shared" si="25"/>
        <v>D</v>
      </c>
      <c r="S153" s="89" t="str">
        <f t="shared" si="25"/>
        <v>D</v>
      </c>
      <c r="T153" s="89" t="str">
        <f t="shared" si="25"/>
        <v>D</v>
      </c>
      <c r="U153" s="90" t="str">
        <f t="shared" si="26"/>
        <v>D</v>
      </c>
      <c r="V153" s="23"/>
      <c r="W153" s="69"/>
      <c r="X153" s="72"/>
      <c r="Y153" s="71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3"/>
      <c r="AN153" s="73"/>
      <c r="AO153" s="73"/>
      <c r="AP153" s="73"/>
    </row>
    <row r="154" spans="1:42" ht="15" customHeight="1">
      <c r="A154" s="86">
        <v>152</v>
      </c>
      <c r="B154" s="93" t="s">
        <v>203</v>
      </c>
      <c r="C154" s="91">
        <v>2011</v>
      </c>
      <c r="D154" s="88" t="s">
        <v>43</v>
      </c>
      <c r="E154" s="91">
        <v>173</v>
      </c>
      <c r="F154" s="91">
        <v>224</v>
      </c>
      <c r="G154" s="91">
        <v>288</v>
      </c>
      <c r="H154" s="91">
        <v>17</v>
      </c>
      <c r="I154" s="91">
        <v>211</v>
      </c>
      <c r="J154" s="89">
        <f t="shared" si="18"/>
        <v>5.5500000000000007</v>
      </c>
      <c r="K154" s="89">
        <f t="shared" si="19"/>
        <v>4.3499999999999996</v>
      </c>
      <c r="L154" s="89">
        <f t="shared" si="20"/>
        <v>22.799999999999997</v>
      </c>
      <c r="M154" s="89">
        <f t="shared" si="21"/>
        <v>38.43</v>
      </c>
      <c r="N154" s="89">
        <f t="shared" si="22"/>
        <v>24.3</v>
      </c>
      <c r="O154" s="89">
        <f t="shared" si="23"/>
        <v>95.429999999999993</v>
      </c>
      <c r="P154" s="89" t="str">
        <f t="shared" si="24"/>
        <v>D</v>
      </c>
      <c r="Q154" s="89" t="str">
        <f t="shared" si="24"/>
        <v>D</v>
      </c>
      <c r="R154" s="89" t="str">
        <f t="shared" si="25"/>
        <v>D</v>
      </c>
      <c r="S154" s="89" t="str">
        <f t="shared" si="25"/>
        <v>D</v>
      </c>
      <c r="T154" s="89" t="str">
        <f t="shared" si="25"/>
        <v>D</v>
      </c>
      <c r="U154" s="90" t="str">
        <f t="shared" si="26"/>
        <v>D</v>
      </c>
      <c r="V154" s="23"/>
      <c r="W154" s="69"/>
      <c r="X154" s="72"/>
      <c r="Y154" s="71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3"/>
      <c r="AN154" s="73"/>
      <c r="AO154" s="73"/>
      <c r="AP154" s="73"/>
    </row>
    <row r="155" spans="1:42" ht="15" customHeight="1">
      <c r="A155" s="86">
        <v>153</v>
      </c>
      <c r="B155" s="87" t="s">
        <v>204</v>
      </c>
      <c r="C155" s="91">
        <v>2010</v>
      </c>
      <c r="D155" s="88" t="s">
        <v>37</v>
      </c>
      <c r="E155" s="91">
        <v>167</v>
      </c>
      <c r="F155" s="91">
        <v>218</v>
      </c>
      <c r="G155" s="91">
        <v>290</v>
      </c>
      <c r="H155" s="91">
        <v>14.68</v>
      </c>
      <c r="I155" s="91">
        <v>232</v>
      </c>
      <c r="J155" s="89">
        <f t="shared" si="18"/>
        <v>0</v>
      </c>
      <c r="K155" s="89">
        <f t="shared" si="19"/>
        <v>0</v>
      </c>
      <c r="L155" s="89">
        <f t="shared" si="20"/>
        <v>26.599999999999998</v>
      </c>
      <c r="M155" s="89">
        <f t="shared" si="21"/>
        <v>24.278000000000002</v>
      </c>
      <c r="N155" s="89">
        <f t="shared" si="22"/>
        <v>43.2</v>
      </c>
      <c r="O155" s="89">
        <f t="shared" si="23"/>
        <v>94.078000000000003</v>
      </c>
      <c r="P155" s="89" t="str">
        <f t="shared" si="24"/>
        <v>D</v>
      </c>
      <c r="Q155" s="89" t="str">
        <f t="shared" si="24"/>
        <v>D</v>
      </c>
      <c r="R155" s="89" t="str">
        <f t="shared" si="25"/>
        <v>D</v>
      </c>
      <c r="S155" s="89" t="str">
        <f t="shared" si="25"/>
        <v>D</v>
      </c>
      <c r="T155" s="89" t="str">
        <f t="shared" si="25"/>
        <v>C</v>
      </c>
      <c r="U155" s="90" t="str">
        <f t="shared" si="26"/>
        <v>D</v>
      </c>
      <c r="V155" s="23"/>
      <c r="W155" s="69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3"/>
      <c r="AN155" s="73"/>
      <c r="AO155" s="73"/>
      <c r="AP155" s="73"/>
    </row>
    <row r="156" spans="1:42" ht="15" customHeight="1">
      <c r="A156" s="86">
        <v>154</v>
      </c>
      <c r="B156" s="87" t="s">
        <v>205</v>
      </c>
      <c r="C156" s="91">
        <v>2010</v>
      </c>
      <c r="D156" s="88" t="s">
        <v>13</v>
      </c>
      <c r="E156" s="91">
        <v>173</v>
      </c>
      <c r="F156" s="91">
        <v>230</v>
      </c>
      <c r="G156" s="91">
        <v>290</v>
      </c>
      <c r="H156" s="91">
        <v>13.4</v>
      </c>
      <c r="I156" s="91">
        <v>220</v>
      </c>
      <c r="J156" s="89">
        <f t="shared" si="18"/>
        <v>5.5500000000000007</v>
      </c>
      <c r="K156" s="89">
        <f t="shared" si="19"/>
        <v>13.049999999999999</v>
      </c>
      <c r="L156" s="89">
        <f t="shared" si="20"/>
        <v>26.599999999999998</v>
      </c>
      <c r="M156" s="89">
        <f t="shared" si="21"/>
        <v>16.470000000000006</v>
      </c>
      <c r="N156" s="89">
        <f t="shared" si="22"/>
        <v>32.4</v>
      </c>
      <c r="O156" s="89">
        <f t="shared" si="23"/>
        <v>94.070000000000007</v>
      </c>
      <c r="P156" s="89" t="str">
        <f t="shared" si="24"/>
        <v>D</v>
      </c>
      <c r="Q156" s="89" t="str">
        <f t="shared" si="24"/>
        <v>D</v>
      </c>
      <c r="R156" s="89" t="str">
        <f t="shared" si="25"/>
        <v>D</v>
      </c>
      <c r="S156" s="89" t="str">
        <f t="shared" si="25"/>
        <v>D</v>
      </c>
      <c r="T156" s="89" t="str">
        <f t="shared" si="25"/>
        <v>D</v>
      </c>
      <c r="U156" s="90" t="str">
        <f t="shared" si="26"/>
        <v>D</v>
      </c>
      <c r="V156" s="23"/>
      <c r="W156" s="69"/>
      <c r="X156" s="72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3"/>
      <c r="AN156" s="73"/>
      <c r="AO156" s="73"/>
      <c r="AP156" s="73"/>
    </row>
    <row r="157" spans="1:42" ht="15" customHeight="1">
      <c r="A157" s="86">
        <v>155</v>
      </c>
      <c r="B157" s="87" t="s">
        <v>206</v>
      </c>
      <c r="C157" s="91">
        <v>2010</v>
      </c>
      <c r="D157" s="88" t="s">
        <v>139</v>
      </c>
      <c r="E157" s="91">
        <v>174</v>
      </c>
      <c r="F157" s="91">
        <v>223</v>
      </c>
      <c r="G157" s="91">
        <v>288</v>
      </c>
      <c r="H157" s="91">
        <v>17.100000000000001</v>
      </c>
      <c r="I157" s="91">
        <v>207</v>
      </c>
      <c r="J157" s="89">
        <f t="shared" si="18"/>
        <v>7.4</v>
      </c>
      <c r="K157" s="89">
        <f t="shared" si="19"/>
        <v>2.9</v>
      </c>
      <c r="L157" s="89">
        <f t="shared" si="20"/>
        <v>22.799999999999997</v>
      </c>
      <c r="M157" s="89">
        <f t="shared" si="21"/>
        <v>39.040000000000013</v>
      </c>
      <c r="N157" s="89">
        <f t="shared" si="22"/>
        <v>20.7</v>
      </c>
      <c r="O157" s="89">
        <f t="shared" si="23"/>
        <v>92.840000000000018</v>
      </c>
      <c r="P157" s="89" t="str">
        <f t="shared" si="24"/>
        <v>D</v>
      </c>
      <c r="Q157" s="89" t="str">
        <f t="shared" si="24"/>
        <v>D</v>
      </c>
      <c r="R157" s="89" t="str">
        <f t="shared" si="25"/>
        <v>D</v>
      </c>
      <c r="S157" s="89" t="str">
        <f t="shared" si="25"/>
        <v>D</v>
      </c>
      <c r="T157" s="89" t="str">
        <f t="shared" si="25"/>
        <v>D</v>
      </c>
      <c r="U157" s="90" t="str">
        <f t="shared" si="26"/>
        <v>D</v>
      </c>
      <c r="V157" s="23"/>
      <c r="W157" s="69"/>
      <c r="X157" s="72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3"/>
      <c r="AN157" s="73"/>
      <c r="AO157" s="73"/>
      <c r="AP157" s="73"/>
    </row>
    <row r="158" spans="1:42" ht="15" customHeight="1">
      <c r="A158" s="86">
        <v>156</v>
      </c>
      <c r="B158" s="87" t="s">
        <v>207</v>
      </c>
      <c r="C158" s="91">
        <v>2010</v>
      </c>
      <c r="D158" s="88" t="s">
        <v>49</v>
      </c>
      <c r="E158" s="91">
        <v>167</v>
      </c>
      <c r="F158" s="91">
        <v>224</v>
      </c>
      <c r="G158" s="91">
        <v>292</v>
      </c>
      <c r="H158" s="91">
        <v>12.65</v>
      </c>
      <c r="I158" s="91">
        <v>235</v>
      </c>
      <c r="J158" s="89">
        <f t="shared" si="18"/>
        <v>0</v>
      </c>
      <c r="K158" s="89">
        <f t="shared" si="19"/>
        <v>4.3499999999999996</v>
      </c>
      <c r="L158" s="89">
        <f t="shared" si="20"/>
        <v>30.4</v>
      </c>
      <c r="M158" s="89">
        <f t="shared" si="21"/>
        <v>11.895000000000007</v>
      </c>
      <c r="N158" s="89">
        <f t="shared" si="22"/>
        <v>45.9</v>
      </c>
      <c r="O158" s="89">
        <f t="shared" si="23"/>
        <v>92.545000000000016</v>
      </c>
      <c r="P158" s="89" t="str">
        <f t="shared" si="24"/>
        <v>D</v>
      </c>
      <c r="Q158" s="89" t="str">
        <f t="shared" si="24"/>
        <v>D</v>
      </c>
      <c r="R158" s="89" t="str">
        <f t="shared" si="25"/>
        <v>D</v>
      </c>
      <c r="S158" s="89" t="str">
        <f t="shared" si="25"/>
        <v>D</v>
      </c>
      <c r="T158" s="89" t="str">
        <f t="shared" si="25"/>
        <v>C</v>
      </c>
      <c r="U158" s="90" t="str">
        <f t="shared" si="26"/>
        <v>D</v>
      </c>
      <c r="V158" s="23"/>
      <c r="W158" s="69"/>
      <c r="X158" s="72"/>
      <c r="Y158" s="71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3"/>
      <c r="AK158" s="73"/>
      <c r="AL158" s="73"/>
      <c r="AM158" s="73"/>
      <c r="AN158" s="73"/>
      <c r="AO158" s="73"/>
      <c r="AP158" s="73"/>
    </row>
    <row r="159" spans="1:42" ht="15" customHeight="1">
      <c r="A159" s="86">
        <v>157</v>
      </c>
      <c r="B159" s="87" t="s">
        <v>208</v>
      </c>
      <c r="C159" s="91">
        <v>2010</v>
      </c>
      <c r="D159" s="88" t="s">
        <v>29</v>
      </c>
      <c r="E159" s="91">
        <v>177</v>
      </c>
      <c r="F159" s="91">
        <v>232</v>
      </c>
      <c r="G159" s="91">
        <v>284</v>
      </c>
      <c r="H159" s="91">
        <v>14.7</v>
      </c>
      <c r="I159" s="91">
        <v>210</v>
      </c>
      <c r="J159" s="89">
        <f t="shared" si="18"/>
        <v>12.950000000000001</v>
      </c>
      <c r="K159" s="89">
        <f t="shared" si="19"/>
        <v>15.95</v>
      </c>
      <c r="L159" s="89">
        <f t="shared" si="20"/>
        <v>15.2</v>
      </c>
      <c r="M159" s="89">
        <f t="shared" si="21"/>
        <v>24.4</v>
      </c>
      <c r="N159" s="89">
        <f t="shared" si="22"/>
        <v>23.400000000000002</v>
      </c>
      <c r="O159" s="89">
        <f t="shared" si="23"/>
        <v>91.9</v>
      </c>
      <c r="P159" s="89" t="str">
        <f t="shared" si="24"/>
        <v>D</v>
      </c>
      <c r="Q159" s="89" t="str">
        <f t="shared" si="24"/>
        <v>D</v>
      </c>
      <c r="R159" s="89" t="str">
        <f t="shared" si="25"/>
        <v>D</v>
      </c>
      <c r="S159" s="89" t="str">
        <f t="shared" si="25"/>
        <v>D</v>
      </c>
      <c r="T159" s="89" t="str">
        <f t="shared" si="25"/>
        <v>D</v>
      </c>
      <c r="U159" s="90" t="str">
        <f t="shared" si="26"/>
        <v>D</v>
      </c>
      <c r="V159" s="23"/>
      <c r="W159" s="69"/>
      <c r="X159" s="76"/>
      <c r="Y159" s="77"/>
      <c r="Z159" s="97"/>
      <c r="AA159" s="97"/>
      <c r="AB159" s="97"/>
      <c r="AC159" s="97"/>
      <c r="AD159" s="97"/>
      <c r="AE159" s="97"/>
      <c r="AF159" s="99"/>
      <c r="AG159" s="99"/>
      <c r="AH159" s="99"/>
      <c r="AI159" s="99"/>
      <c r="AJ159" s="120"/>
      <c r="AK159" s="121"/>
      <c r="AL159" s="73"/>
      <c r="AM159" s="73"/>
      <c r="AN159" s="73"/>
      <c r="AO159" s="73"/>
      <c r="AP159" s="73"/>
    </row>
    <row r="160" spans="1:42" ht="15" customHeight="1">
      <c r="A160" s="86">
        <v>158</v>
      </c>
      <c r="B160" s="103" t="s">
        <v>209</v>
      </c>
      <c r="C160" s="91">
        <v>2010</v>
      </c>
      <c r="D160" s="88" t="s">
        <v>22</v>
      </c>
      <c r="E160" s="95">
        <v>175</v>
      </c>
      <c r="F160" s="95">
        <v>229</v>
      </c>
      <c r="G160" s="95">
        <v>290</v>
      </c>
      <c r="H160" s="101">
        <v>13</v>
      </c>
      <c r="I160" s="95">
        <v>215</v>
      </c>
      <c r="J160" s="89">
        <f t="shared" si="18"/>
        <v>9.25</v>
      </c>
      <c r="K160" s="89">
        <f t="shared" si="19"/>
        <v>11.6</v>
      </c>
      <c r="L160" s="89">
        <f t="shared" si="20"/>
        <v>26.599999999999998</v>
      </c>
      <c r="M160" s="89">
        <f t="shared" si="21"/>
        <v>14.030000000000003</v>
      </c>
      <c r="N160" s="89">
        <f t="shared" si="22"/>
        <v>27.900000000000002</v>
      </c>
      <c r="O160" s="89">
        <f t="shared" si="23"/>
        <v>89.38000000000001</v>
      </c>
      <c r="P160" s="89" t="str">
        <f t="shared" si="24"/>
        <v>D</v>
      </c>
      <c r="Q160" s="89" t="str">
        <f t="shared" si="24"/>
        <v>D</v>
      </c>
      <c r="R160" s="89" t="str">
        <f t="shared" si="25"/>
        <v>D</v>
      </c>
      <c r="S160" s="89" t="str">
        <f t="shared" si="25"/>
        <v>D</v>
      </c>
      <c r="T160" s="89" t="str">
        <f t="shared" si="25"/>
        <v>D</v>
      </c>
      <c r="U160" s="90" t="str">
        <f t="shared" si="26"/>
        <v>D</v>
      </c>
      <c r="V160" s="23"/>
      <c r="W160" s="69"/>
      <c r="X160" s="72"/>
      <c r="Y160" s="71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120"/>
      <c r="AK160" s="120"/>
      <c r="AL160" s="73"/>
      <c r="AM160" s="73"/>
      <c r="AN160" s="73"/>
      <c r="AO160" s="73"/>
      <c r="AP160" s="73"/>
    </row>
    <row r="161" spans="1:42" ht="15" customHeight="1">
      <c r="A161" s="86">
        <v>159</v>
      </c>
      <c r="B161" s="87" t="s">
        <v>210</v>
      </c>
      <c r="C161" s="91">
        <v>2011</v>
      </c>
      <c r="D161" s="88" t="s">
        <v>33</v>
      </c>
      <c r="E161" s="91">
        <v>178</v>
      </c>
      <c r="F161" s="91">
        <v>235</v>
      </c>
      <c r="G161" s="91">
        <v>290</v>
      </c>
      <c r="H161" s="91">
        <v>14.46</v>
      </c>
      <c r="I161" s="91">
        <v>188</v>
      </c>
      <c r="J161" s="89">
        <f t="shared" si="18"/>
        <v>14.8</v>
      </c>
      <c r="K161" s="89">
        <f t="shared" si="19"/>
        <v>20.3</v>
      </c>
      <c r="L161" s="89">
        <f t="shared" si="20"/>
        <v>26.599999999999998</v>
      </c>
      <c r="M161" s="89">
        <f t="shared" si="21"/>
        <v>22.936000000000007</v>
      </c>
      <c r="N161" s="89">
        <f t="shared" si="22"/>
        <v>3.6</v>
      </c>
      <c r="O161" s="89">
        <f t="shared" si="23"/>
        <v>88.236000000000004</v>
      </c>
      <c r="P161" s="89" t="str">
        <f t="shared" si="24"/>
        <v>D</v>
      </c>
      <c r="Q161" s="89" t="str">
        <f t="shared" si="24"/>
        <v>D</v>
      </c>
      <c r="R161" s="89" t="str">
        <f t="shared" si="25"/>
        <v>D</v>
      </c>
      <c r="S161" s="89" t="str">
        <f t="shared" si="25"/>
        <v>D</v>
      </c>
      <c r="T161" s="89" t="str">
        <f t="shared" si="25"/>
        <v>D</v>
      </c>
      <c r="U161" s="90" t="str">
        <f t="shared" si="26"/>
        <v>D</v>
      </c>
      <c r="V161" s="23"/>
      <c r="W161" s="73"/>
      <c r="X161" s="73"/>
      <c r="Y161" s="72"/>
      <c r="Z161" s="71"/>
      <c r="AA161" s="72"/>
      <c r="AB161" s="72"/>
      <c r="AC161" s="97"/>
      <c r="AD161" s="72"/>
      <c r="AE161" s="72"/>
      <c r="AF161" s="72"/>
      <c r="AG161" s="72"/>
      <c r="AH161" s="72"/>
      <c r="AI161" s="72"/>
      <c r="AJ161" s="72"/>
      <c r="AK161" s="72"/>
      <c r="AL161" s="73"/>
      <c r="AM161" s="73"/>
      <c r="AN161" s="73"/>
      <c r="AO161" s="73"/>
      <c r="AP161" s="73"/>
    </row>
    <row r="162" spans="1:42" ht="15" customHeight="1">
      <c r="A162" s="86">
        <v>160</v>
      </c>
      <c r="B162" s="122" t="s">
        <v>211</v>
      </c>
      <c r="C162" s="91">
        <v>2010</v>
      </c>
      <c r="D162" s="88" t="s">
        <v>19</v>
      </c>
      <c r="E162" s="114">
        <v>174</v>
      </c>
      <c r="F162" s="114">
        <v>227</v>
      </c>
      <c r="G162" s="114">
        <v>290</v>
      </c>
      <c r="H162" s="123">
        <v>13</v>
      </c>
      <c r="I162" s="123">
        <v>219</v>
      </c>
      <c r="J162" s="89">
        <f t="shared" si="18"/>
        <v>7.4</v>
      </c>
      <c r="K162" s="89">
        <f t="shared" si="19"/>
        <v>8.6999999999999993</v>
      </c>
      <c r="L162" s="89">
        <f t="shared" si="20"/>
        <v>26.599999999999998</v>
      </c>
      <c r="M162" s="89">
        <f t="shared" si="21"/>
        <v>14.030000000000003</v>
      </c>
      <c r="N162" s="89">
        <f t="shared" si="22"/>
        <v>31.5</v>
      </c>
      <c r="O162" s="89">
        <f t="shared" si="23"/>
        <v>88.23</v>
      </c>
      <c r="P162" s="89" t="str">
        <f t="shared" si="24"/>
        <v>D</v>
      </c>
      <c r="Q162" s="89" t="str">
        <f t="shared" si="24"/>
        <v>D</v>
      </c>
      <c r="R162" s="89" t="str">
        <f t="shared" si="25"/>
        <v>D</v>
      </c>
      <c r="S162" s="89" t="str">
        <f t="shared" si="25"/>
        <v>D</v>
      </c>
      <c r="T162" s="89" t="str">
        <f t="shared" si="25"/>
        <v>D</v>
      </c>
      <c r="U162" s="90" t="str">
        <f t="shared" si="26"/>
        <v>D</v>
      </c>
      <c r="V162" s="23"/>
      <c r="W162" s="75"/>
      <c r="X162" s="72"/>
      <c r="Y162" s="71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3"/>
      <c r="AM162" s="73"/>
      <c r="AN162" s="73"/>
      <c r="AO162" s="73"/>
      <c r="AP162" s="73"/>
    </row>
    <row r="163" spans="1:42" ht="15" customHeight="1">
      <c r="A163" s="86">
        <v>161</v>
      </c>
      <c r="B163" s="87" t="s">
        <v>212</v>
      </c>
      <c r="C163" s="91">
        <v>2010</v>
      </c>
      <c r="D163" s="88" t="s">
        <v>19</v>
      </c>
      <c r="E163" s="91">
        <v>174</v>
      </c>
      <c r="F163" s="91">
        <v>220</v>
      </c>
      <c r="G163" s="91">
        <v>284</v>
      </c>
      <c r="H163" s="91">
        <v>14</v>
      </c>
      <c r="I163" s="91">
        <v>234</v>
      </c>
      <c r="J163" s="89">
        <f t="shared" si="18"/>
        <v>7.4</v>
      </c>
      <c r="K163" s="89">
        <f t="shared" si="19"/>
        <v>0</v>
      </c>
      <c r="L163" s="89">
        <f t="shared" si="20"/>
        <v>15.2</v>
      </c>
      <c r="M163" s="89">
        <f t="shared" si="21"/>
        <v>20.130000000000003</v>
      </c>
      <c r="N163" s="89">
        <f t="shared" si="22"/>
        <v>45</v>
      </c>
      <c r="O163" s="89">
        <f t="shared" si="23"/>
        <v>87.73</v>
      </c>
      <c r="P163" s="89" t="str">
        <f t="shared" si="24"/>
        <v>D</v>
      </c>
      <c r="Q163" s="89" t="str">
        <f t="shared" si="24"/>
        <v>D</v>
      </c>
      <c r="R163" s="89" t="str">
        <f t="shared" si="25"/>
        <v>D</v>
      </c>
      <c r="S163" s="89" t="str">
        <f t="shared" si="25"/>
        <v>D</v>
      </c>
      <c r="T163" s="89" t="str">
        <f t="shared" si="25"/>
        <v>C</v>
      </c>
      <c r="U163" s="90" t="str">
        <f t="shared" si="26"/>
        <v>D</v>
      </c>
      <c r="V163" s="23"/>
      <c r="W163" s="69"/>
      <c r="X163" s="72"/>
      <c r="Y163" s="71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3"/>
      <c r="AM163" s="73"/>
      <c r="AN163" s="73"/>
      <c r="AO163" s="73"/>
      <c r="AP163" s="73"/>
    </row>
    <row r="164" spans="1:42" ht="15" customHeight="1">
      <c r="A164" s="86">
        <v>162</v>
      </c>
      <c r="B164" s="87" t="s">
        <v>213</v>
      </c>
      <c r="C164" s="91">
        <v>2012</v>
      </c>
      <c r="D164" s="88" t="s">
        <v>22</v>
      </c>
      <c r="E164" s="91">
        <v>175</v>
      </c>
      <c r="F164" s="91">
        <v>230</v>
      </c>
      <c r="G164" s="91">
        <v>294</v>
      </c>
      <c r="H164" s="91">
        <v>11.83</v>
      </c>
      <c r="I164" s="91">
        <v>211</v>
      </c>
      <c r="J164" s="89">
        <f t="shared" si="18"/>
        <v>9.25</v>
      </c>
      <c r="K164" s="89">
        <f t="shared" si="19"/>
        <v>13.049999999999999</v>
      </c>
      <c r="L164" s="89">
        <f t="shared" si="20"/>
        <v>34.199999999999996</v>
      </c>
      <c r="M164" s="89">
        <f t="shared" si="21"/>
        <v>6.8930000000000042</v>
      </c>
      <c r="N164" s="89">
        <f t="shared" si="22"/>
        <v>24.3</v>
      </c>
      <c r="O164" s="89">
        <f t="shared" si="23"/>
        <v>87.692999999999998</v>
      </c>
      <c r="P164" s="89" t="str">
        <f t="shared" si="24"/>
        <v>D</v>
      </c>
      <c r="Q164" s="89" t="str">
        <f t="shared" si="24"/>
        <v>D</v>
      </c>
      <c r="R164" s="89" t="str">
        <f t="shared" si="25"/>
        <v>D</v>
      </c>
      <c r="S164" s="89" t="str">
        <f t="shared" si="25"/>
        <v>D</v>
      </c>
      <c r="T164" s="89" t="str">
        <f t="shared" si="25"/>
        <v>D</v>
      </c>
      <c r="U164" s="90" t="str">
        <f t="shared" si="26"/>
        <v>D</v>
      </c>
      <c r="V164" s="23"/>
      <c r="W164" s="69"/>
      <c r="X164" s="72"/>
      <c r="Y164" s="71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120"/>
      <c r="AK164" s="121"/>
      <c r="AL164" s="73"/>
      <c r="AM164" s="73"/>
      <c r="AN164" s="73"/>
      <c r="AO164" s="73"/>
      <c r="AP164" s="73"/>
    </row>
    <row r="165" spans="1:42" ht="15" customHeight="1">
      <c r="A165" s="86">
        <v>163</v>
      </c>
      <c r="B165" s="92" t="s">
        <v>214</v>
      </c>
      <c r="C165" s="91">
        <v>2010</v>
      </c>
      <c r="D165" s="88" t="s">
        <v>57</v>
      </c>
      <c r="E165" s="91">
        <v>177</v>
      </c>
      <c r="F165" s="91">
        <v>237</v>
      </c>
      <c r="G165" s="91">
        <v>286</v>
      </c>
      <c r="H165" s="91">
        <v>12.1</v>
      </c>
      <c r="I165" s="91">
        <v>210</v>
      </c>
      <c r="J165" s="89">
        <f t="shared" si="18"/>
        <v>12.950000000000001</v>
      </c>
      <c r="K165" s="89">
        <f t="shared" si="19"/>
        <v>23.2</v>
      </c>
      <c r="L165" s="89">
        <f t="shared" si="20"/>
        <v>19</v>
      </c>
      <c r="M165" s="89">
        <f t="shared" si="21"/>
        <v>8.5400000000000009</v>
      </c>
      <c r="N165" s="89">
        <f t="shared" si="22"/>
        <v>23.400000000000002</v>
      </c>
      <c r="O165" s="89">
        <f t="shared" si="23"/>
        <v>87.09</v>
      </c>
      <c r="P165" s="89" t="str">
        <f t="shared" si="24"/>
        <v>D</v>
      </c>
      <c r="Q165" s="89" t="str">
        <f t="shared" si="24"/>
        <v>D</v>
      </c>
      <c r="R165" s="89" t="str">
        <f t="shared" si="25"/>
        <v>D</v>
      </c>
      <c r="S165" s="89" t="str">
        <f t="shared" si="25"/>
        <v>D</v>
      </c>
      <c r="T165" s="89" t="str">
        <f t="shared" si="25"/>
        <v>D</v>
      </c>
      <c r="U165" s="90" t="str">
        <f t="shared" si="26"/>
        <v>D</v>
      </c>
      <c r="V165" s="23"/>
      <c r="W165" s="69"/>
      <c r="X165" s="72"/>
      <c r="Y165" s="71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3"/>
      <c r="AM165" s="73"/>
      <c r="AN165" s="73"/>
      <c r="AO165" s="73"/>
      <c r="AP165" s="73"/>
    </row>
    <row r="166" spans="1:42" ht="15" customHeight="1">
      <c r="A166" s="86">
        <v>164</v>
      </c>
      <c r="B166" s="87" t="s">
        <v>215</v>
      </c>
      <c r="C166" s="91">
        <v>2010</v>
      </c>
      <c r="D166" s="88" t="s">
        <v>58</v>
      </c>
      <c r="E166" s="91">
        <v>177</v>
      </c>
      <c r="F166" s="91">
        <v>177</v>
      </c>
      <c r="G166" s="91">
        <v>292</v>
      </c>
      <c r="H166" s="91">
        <v>14.5</v>
      </c>
      <c r="I166" s="91">
        <v>206</v>
      </c>
      <c r="J166" s="89">
        <f t="shared" si="18"/>
        <v>12.950000000000001</v>
      </c>
      <c r="K166" s="89">
        <f t="shared" si="19"/>
        <v>0</v>
      </c>
      <c r="L166" s="89">
        <f t="shared" si="20"/>
        <v>30.4</v>
      </c>
      <c r="M166" s="89">
        <f t="shared" si="21"/>
        <v>23.180000000000003</v>
      </c>
      <c r="N166" s="89">
        <f t="shared" si="22"/>
        <v>19.8</v>
      </c>
      <c r="O166" s="89">
        <f t="shared" si="23"/>
        <v>86.33</v>
      </c>
      <c r="P166" s="89" t="str">
        <f t="shared" si="24"/>
        <v>D</v>
      </c>
      <c r="Q166" s="89" t="str">
        <f t="shared" si="24"/>
        <v>D</v>
      </c>
      <c r="R166" s="89" t="str">
        <f t="shared" si="25"/>
        <v>D</v>
      </c>
      <c r="S166" s="89" t="str">
        <f t="shared" si="25"/>
        <v>D</v>
      </c>
      <c r="T166" s="89" t="str">
        <f t="shared" si="25"/>
        <v>D</v>
      </c>
      <c r="U166" s="90" t="str">
        <f t="shared" si="26"/>
        <v>D</v>
      </c>
      <c r="V166" s="23"/>
      <c r="W166" s="69"/>
      <c r="X166" s="72"/>
      <c r="Y166" s="71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120"/>
      <c r="AK166" s="120"/>
      <c r="AL166" s="73"/>
      <c r="AM166" s="73"/>
      <c r="AN166" s="73"/>
      <c r="AO166" s="73"/>
      <c r="AP166" s="73"/>
    </row>
    <row r="167" spans="1:42" ht="15" customHeight="1">
      <c r="A167" s="86">
        <v>165</v>
      </c>
      <c r="B167" s="87" t="s">
        <v>216</v>
      </c>
      <c r="C167" s="91">
        <v>2012</v>
      </c>
      <c r="D167" s="88" t="s">
        <v>63</v>
      </c>
      <c r="E167" s="91">
        <v>169</v>
      </c>
      <c r="F167" s="91">
        <v>226</v>
      </c>
      <c r="G167" s="91">
        <v>288</v>
      </c>
      <c r="H167" s="91">
        <v>13.5</v>
      </c>
      <c r="I167" s="91">
        <v>225</v>
      </c>
      <c r="J167" s="89">
        <f t="shared" si="18"/>
        <v>0</v>
      </c>
      <c r="K167" s="89">
        <f t="shared" si="19"/>
        <v>7.25</v>
      </c>
      <c r="L167" s="89">
        <f t="shared" si="20"/>
        <v>22.799999999999997</v>
      </c>
      <c r="M167" s="89">
        <f t="shared" si="21"/>
        <v>17.080000000000002</v>
      </c>
      <c r="N167" s="89">
        <f t="shared" si="22"/>
        <v>36.9</v>
      </c>
      <c r="O167" s="89">
        <f t="shared" si="23"/>
        <v>84.03</v>
      </c>
      <c r="P167" s="89" t="str">
        <f t="shared" si="24"/>
        <v>D</v>
      </c>
      <c r="Q167" s="89" t="str">
        <f t="shared" si="24"/>
        <v>D</v>
      </c>
      <c r="R167" s="89" t="str">
        <f t="shared" si="25"/>
        <v>D</v>
      </c>
      <c r="S167" s="89" t="str">
        <f t="shared" si="25"/>
        <v>D</v>
      </c>
      <c r="T167" s="89" t="str">
        <f t="shared" si="25"/>
        <v>D</v>
      </c>
      <c r="U167" s="90" t="str">
        <f t="shared" si="26"/>
        <v>D</v>
      </c>
      <c r="V167" s="23"/>
      <c r="W167" s="69"/>
      <c r="X167" s="72"/>
      <c r="Y167" s="71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3"/>
      <c r="AM167" s="73"/>
      <c r="AN167" s="73"/>
      <c r="AO167" s="73"/>
      <c r="AP167" s="73"/>
    </row>
    <row r="168" spans="1:42" ht="15" customHeight="1">
      <c r="A168" s="86">
        <v>166</v>
      </c>
      <c r="B168" s="87" t="s">
        <v>217</v>
      </c>
      <c r="C168" s="91">
        <v>2011</v>
      </c>
      <c r="D168" s="88" t="s">
        <v>45</v>
      </c>
      <c r="E168" s="91">
        <v>176</v>
      </c>
      <c r="F168" s="91">
        <v>226</v>
      </c>
      <c r="G168" s="91">
        <v>288</v>
      </c>
      <c r="H168" s="91">
        <v>13.2</v>
      </c>
      <c r="I168" s="91">
        <v>213</v>
      </c>
      <c r="J168" s="89">
        <f t="shared" si="18"/>
        <v>11.100000000000001</v>
      </c>
      <c r="K168" s="89">
        <f t="shared" si="19"/>
        <v>7.25</v>
      </c>
      <c r="L168" s="89">
        <f t="shared" si="20"/>
        <v>22.799999999999997</v>
      </c>
      <c r="M168" s="89">
        <f t="shared" si="21"/>
        <v>15.25</v>
      </c>
      <c r="N168" s="89">
        <f t="shared" si="22"/>
        <v>26.1</v>
      </c>
      <c r="O168" s="89">
        <f t="shared" si="23"/>
        <v>82.5</v>
      </c>
      <c r="P168" s="89" t="str">
        <f t="shared" si="24"/>
        <v>D</v>
      </c>
      <c r="Q168" s="89" t="str">
        <f t="shared" si="24"/>
        <v>D</v>
      </c>
      <c r="R168" s="89" t="str">
        <f t="shared" si="25"/>
        <v>D</v>
      </c>
      <c r="S168" s="89" t="str">
        <f t="shared" si="25"/>
        <v>D</v>
      </c>
      <c r="T168" s="89" t="str">
        <f t="shared" si="25"/>
        <v>D</v>
      </c>
      <c r="U168" s="90" t="str">
        <f t="shared" si="26"/>
        <v>D</v>
      </c>
      <c r="V168" s="23"/>
      <c r="W168" s="69"/>
      <c r="X168" s="72"/>
      <c r="Y168" s="71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3"/>
      <c r="AM168" s="73"/>
      <c r="AN168" s="73"/>
      <c r="AO168" s="73"/>
      <c r="AP168" s="73"/>
    </row>
    <row r="169" spans="1:42" ht="15" customHeight="1">
      <c r="A169" s="86">
        <v>167</v>
      </c>
      <c r="B169" s="87" t="s">
        <v>218</v>
      </c>
      <c r="C169" s="91">
        <v>2010</v>
      </c>
      <c r="D169" s="88" t="s">
        <v>19</v>
      </c>
      <c r="E169" s="91">
        <v>180</v>
      </c>
      <c r="F169" s="91">
        <v>235</v>
      </c>
      <c r="G169" s="91">
        <v>288</v>
      </c>
      <c r="H169" s="91">
        <v>9.1999999999999993</v>
      </c>
      <c r="I169" s="91">
        <v>207</v>
      </c>
      <c r="J169" s="89">
        <f t="shared" si="18"/>
        <v>18.5</v>
      </c>
      <c r="K169" s="89">
        <f t="shared" si="19"/>
        <v>20.3</v>
      </c>
      <c r="L169" s="89">
        <f t="shared" si="20"/>
        <v>22.799999999999997</v>
      </c>
      <c r="M169" s="89">
        <f t="shared" si="21"/>
        <v>0</v>
      </c>
      <c r="N169" s="89">
        <f t="shared" si="22"/>
        <v>20.7</v>
      </c>
      <c r="O169" s="89">
        <f t="shared" si="23"/>
        <v>82.3</v>
      </c>
      <c r="P169" s="89" t="str">
        <f t="shared" si="24"/>
        <v>D</v>
      </c>
      <c r="Q169" s="89" t="str">
        <f t="shared" si="24"/>
        <v>D</v>
      </c>
      <c r="R169" s="89" t="str">
        <f t="shared" si="25"/>
        <v>D</v>
      </c>
      <c r="S169" s="89" t="str">
        <f t="shared" si="25"/>
        <v>D</v>
      </c>
      <c r="T169" s="89" t="str">
        <f t="shared" si="25"/>
        <v>D</v>
      </c>
      <c r="U169" s="90" t="str">
        <f t="shared" si="26"/>
        <v>D</v>
      </c>
      <c r="V169" s="23"/>
      <c r="W169" s="69"/>
      <c r="X169" s="72"/>
      <c r="Y169" s="71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97"/>
      <c r="AK169" s="97"/>
      <c r="AL169" s="73"/>
      <c r="AM169" s="73"/>
      <c r="AN169" s="73"/>
      <c r="AO169" s="73"/>
      <c r="AP169" s="73"/>
    </row>
    <row r="170" spans="1:42" ht="15" customHeight="1">
      <c r="A170" s="86">
        <v>168</v>
      </c>
      <c r="B170" s="87" t="s">
        <v>219</v>
      </c>
      <c r="C170" s="91">
        <v>2012</v>
      </c>
      <c r="D170" s="102" t="s">
        <v>86</v>
      </c>
      <c r="E170" s="91">
        <v>173</v>
      </c>
      <c r="F170" s="91">
        <v>229</v>
      </c>
      <c r="G170" s="91">
        <v>288</v>
      </c>
      <c r="H170" s="91">
        <v>12.4</v>
      </c>
      <c r="I170" s="91">
        <v>219</v>
      </c>
      <c r="J170" s="89">
        <f t="shared" si="18"/>
        <v>5.5500000000000007</v>
      </c>
      <c r="K170" s="89">
        <f t="shared" si="19"/>
        <v>11.6</v>
      </c>
      <c r="L170" s="89">
        <f t="shared" si="20"/>
        <v>22.799999999999997</v>
      </c>
      <c r="M170" s="89">
        <f t="shared" si="21"/>
        <v>10.370000000000006</v>
      </c>
      <c r="N170" s="89">
        <f t="shared" si="22"/>
        <v>31.5</v>
      </c>
      <c r="O170" s="89">
        <f t="shared" si="23"/>
        <v>81.819999999999993</v>
      </c>
      <c r="P170" s="89" t="str">
        <f t="shared" si="24"/>
        <v>D</v>
      </c>
      <c r="Q170" s="89" t="str">
        <f t="shared" si="24"/>
        <v>D</v>
      </c>
      <c r="R170" s="89" t="str">
        <f t="shared" si="25"/>
        <v>D</v>
      </c>
      <c r="S170" s="89" t="str">
        <f t="shared" si="25"/>
        <v>D</v>
      </c>
      <c r="T170" s="89" t="str">
        <f t="shared" si="25"/>
        <v>D</v>
      </c>
      <c r="U170" s="90" t="str">
        <f t="shared" si="26"/>
        <v>D</v>
      </c>
      <c r="V170" s="23"/>
      <c r="W170" s="69"/>
      <c r="X170" s="72"/>
      <c r="Y170" s="71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3"/>
      <c r="AM170" s="73"/>
      <c r="AN170" s="73"/>
      <c r="AO170" s="73"/>
      <c r="AP170" s="73"/>
    </row>
    <row r="171" spans="1:42" ht="15" customHeight="1">
      <c r="A171" s="86">
        <v>169</v>
      </c>
      <c r="B171" s="92" t="s">
        <v>220</v>
      </c>
      <c r="C171" s="91">
        <v>2012</v>
      </c>
      <c r="D171" s="102" t="s">
        <v>177</v>
      </c>
      <c r="E171" s="91">
        <v>181</v>
      </c>
      <c r="F171" s="91">
        <v>233</v>
      </c>
      <c r="G171" s="91">
        <v>288</v>
      </c>
      <c r="H171" s="91">
        <v>10.8</v>
      </c>
      <c r="I171" s="91">
        <v>206</v>
      </c>
      <c r="J171" s="89">
        <f t="shared" si="18"/>
        <v>20.350000000000001</v>
      </c>
      <c r="K171" s="89">
        <f t="shared" si="19"/>
        <v>17.399999999999999</v>
      </c>
      <c r="L171" s="89">
        <f t="shared" si="20"/>
        <v>22.799999999999997</v>
      </c>
      <c r="M171" s="89">
        <f t="shared" si="21"/>
        <v>0.61000000000000865</v>
      </c>
      <c r="N171" s="89">
        <f t="shared" si="22"/>
        <v>19.8</v>
      </c>
      <c r="O171" s="89">
        <f t="shared" si="23"/>
        <v>80.960000000000008</v>
      </c>
      <c r="P171" s="89" t="str">
        <f t="shared" si="24"/>
        <v>D</v>
      </c>
      <c r="Q171" s="89" t="str">
        <f t="shared" si="24"/>
        <v>D</v>
      </c>
      <c r="R171" s="89" t="str">
        <f t="shared" si="25"/>
        <v>D</v>
      </c>
      <c r="S171" s="89" t="str">
        <f t="shared" si="25"/>
        <v>D</v>
      </c>
      <c r="T171" s="89" t="str">
        <f t="shared" si="25"/>
        <v>D</v>
      </c>
      <c r="U171" s="90" t="str">
        <f t="shared" si="26"/>
        <v>D</v>
      </c>
      <c r="V171" s="23"/>
      <c r="W171" s="73"/>
      <c r="X171" s="73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73"/>
      <c r="AM171" s="73"/>
      <c r="AN171" s="73"/>
      <c r="AO171" s="73"/>
      <c r="AP171" s="73"/>
    </row>
    <row r="172" spans="1:42" ht="15" customHeight="1">
      <c r="A172" s="86">
        <v>170</v>
      </c>
      <c r="B172" s="87" t="s">
        <v>221</v>
      </c>
      <c r="C172" s="91">
        <v>2011</v>
      </c>
      <c r="D172" s="88" t="s">
        <v>51</v>
      </c>
      <c r="E172" s="91">
        <v>177</v>
      </c>
      <c r="F172" s="91">
        <v>232</v>
      </c>
      <c r="G172" s="91">
        <v>294</v>
      </c>
      <c r="H172" s="91">
        <v>10.7</v>
      </c>
      <c r="I172" s="91">
        <v>203</v>
      </c>
      <c r="J172" s="89">
        <f t="shared" si="18"/>
        <v>12.950000000000001</v>
      </c>
      <c r="K172" s="89">
        <f t="shared" si="19"/>
        <v>15.95</v>
      </c>
      <c r="L172" s="89">
        <f t="shared" si="20"/>
        <v>34.199999999999996</v>
      </c>
      <c r="M172" s="89">
        <f t="shared" si="21"/>
        <v>0</v>
      </c>
      <c r="N172" s="89">
        <f t="shared" si="22"/>
        <v>17.100000000000001</v>
      </c>
      <c r="O172" s="89">
        <f t="shared" si="23"/>
        <v>80.199999999999989</v>
      </c>
      <c r="P172" s="89" t="str">
        <f t="shared" si="24"/>
        <v>D</v>
      </c>
      <c r="Q172" s="89" t="str">
        <f t="shared" si="24"/>
        <v>D</v>
      </c>
      <c r="R172" s="89" t="str">
        <f t="shared" si="25"/>
        <v>D</v>
      </c>
      <c r="S172" s="89" t="str">
        <f t="shared" si="25"/>
        <v>D</v>
      </c>
      <c r="T172" s="89" t="str">
        <f t="shared" si="25"/>
        <v>D</v>
      </c>
      <c r="U172" s="90" t="str">
        <f t="shared" si="26"/>
        <v>D</v>
      </c>
      <c r="V172" s="23"/>
      <c r="W172" s="75"/>
      <c r="X172" s="72"/>
      <c r="Y172" s="71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124"/>
      <c r="AK172" s="124"/>
      <c r="AL172" s="73"/>
      <c r="AM172" s="73"/>
      <c r="AN172" s="73"/>
      <c r="AO172" s="73"/>
      <c r="AP172" s="73"/>
    </row>
    <row r="173" spans="1:42" ht="15" customHeight="1">
      <c r="A173" s="86">
        <v>171</v>
      </c>
      <c r="B173" s="93" t="s">
        <v>222</v>
      </c>
      <c r="C173" s="91">
        <v>2011</v>
      </c>
      <c r="D173" s="88" t="s">
        <v>15</v>
      </c>
      <c r="E173" s="91">
        <v>172</v>
      </c>
      <c r="F173" s="91">
        <v>226</v>
      </c>
      <c r="G173" s="91">
        <v>282</v>
      </c>
      <c r="H173" s="91">
        <v>15</v>
      </c>
      <c r="I173" s="91">
        <v>218</v>
      </c>
      <c r="J173" s="89">
        <f t="shared" si="18"/>
        <v>3.7</v>
      </c>
      <c r="K173" s="89">
        <f t="shared" si="19"/>
        <v>7.25</v>
      </c>
      <c r="L173" s="89">
        <f t="shared" si="20"/>
        <v>11.399999999999999</v>
      </c>
      <c r="M173" s="89">
        <f t="shared" si="21"/>
        <v>26.230000000000004</v>
      </c>
      <c r="N173" s="89">
        <f t="shared" si="22"/>
        <v>30.6</v>
      </c>
      <c r="O173" s="89">
        <f t="shared" si="23"/>
        <v>79.180000000000007</v>
      </c>
      <c r="P173" s="89" t="str">
        <f t="shared" si="24"/>
        <v>D</v>
      </c>
      <c r="Q173" s="89" t="str">
        <f t="shared" si="24"/>
        <v>D</v>
      </c>
      <c r="R173" s="89" t="str">
        <f t="shared" si="25"/>
        <v>D</v>
      </c>
      <c r="S173" s="89" t="str">
        <f t="shared" si="25"/>
        <v>D</v>
      </c>
      <c r="T173" s="89" t="str">
        <f t="shared" si="25"/>
        <v>D</v>
      </c>
      <c r="U173" s="90" t="str">
        <f t="shared" si="26"/>
        <v>D</v>
      </c>
      <c r="V173" s="23"/>
      <c r="W173" s="69"/>
      <c r="X173" s="72"/>
      <c r="Y173" s="71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125"/>
      <c r="AK173" s="125"/>
      <c r="AL173" s="73"/>
      <c r="AM173" s="73"/>
      <c r="AN173" s="73"/>
      <c r="AO173" s="73"/>
      <c r="AP173" s="73"/>
    </row>
    <row r="174" spans="1:42" ht="15" customHeight="1">
      <c r="A174" s="86">
        <v>172</v>
      </c>
      <c r="B174" s="87" t="s">
        <v>223</v>
      </c>
      <c r="C174" s="91">
        <v>2011</v>
      </c>
      <c r="D174" s="88" t="s">
        <v>65</v>
      </c>
      <c r="E174" s="91">
        <v>181</v>
      </c>
      <c r="F174" s="91">
        <v>236</v>
      </c>
      <c r="G174" s="91">
        <v>286</v>
      </c>
      <c r="H174" s="91">
        <v>13.6</v>
      </c>
      <c r="I174" s="91">
        <v>180</v>
      </c>
      <c r="J174" s="89">
        <f t="shared" si="18"/>
        <v>20.350000000000001</v>
      </c>
      <c r="K174" s="89">
        <f t="shared" si="19"/>
        <v>21.75</v>
      </c>
      <c r="L174" s="89">
        <f t="shared" si="20"/>
        <v>19</v>
      </c>
      <c r="M174" s="89">
        <f t="shared" si="21"/>
        <v>17.690000000000001</v>
      </c>
      <c r="N174" s="89">
        <f t="shared" si="22"/>
        <v>0</v>
      </c>
      <c r="O174" s="89">
        <f t="shared" si="23"/>
        <v>78.790000000000006</v>
      </c>
      <c r="P174" s="89" t="str">
        <f t="shared" si="24"/>
        <v>D</v>
      </c>
      <c r="Q174" s="89" t="str">
        <f t="shared" si="24"/>
        <v>D</v>
      </c>
      <c r="R174" s="89" t="str">
        <f t="shared" si="25"/>
        <v>D</v>
      </c>
      <c r="S174" s="89" t="str">
        <f t="shared" si="25"/>
        <v>D</v>
      </c>
      <c r="T174" s="89" t="str">
        <f t="shared" si="25"/>
        <v>D</v>
      </c>
      <c r="U174" s="90" t="str">
        <f t="shared" si="26"/>
        <v>D</v>
      </c>
      <c r="V174" s="23"/>
      <c r="W174" s="69"/>
      <c r="X174" s="72"/>
      <c r="Y174" s="71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126"/>
      <c r="AK174" s="126"/>
      <c r="AL174" s="73"/>
      <c r="AM174" s="73"/>
      <c r="AN174" s="73"/>
      <c r="AO174" s="73"/>
      <c r="AP174" s="73"/>
    </row>
    <row r="175" spans="1:42" ht="15" customHeight="1">
      <c r="A175" s="86">
        <v>173</v>
      </c>
      <c r="B175" s="116" t="s">
        <v>224</v>
      </c>
      <c r="C175" s="91">
        <v>2010</v>
      </c>
      <c r="D175" s="88" t="s">
        <v>45</v>
      </c>
      <c r="E175" s="117">
        <v>174</v>
      </c>
      <c r="F175" s="117">
        <v>221</v>
      </c>
      <c r="G175" s="117">
        <v>292</v>
      </c>
      <c r="H175" s="117">
        <v>11.9</v>
      </c>
      <c r="I175" s="117">
        <v>221</v>
      </c>
      <c r="J175" s="89">
        <f t="shared" si="18"/>
        <v>7.4</v>
      </c>
      <c r="K175" s="89">
        <f t="shared" si="19"/>
        <v>0</v>
      </c>
      <c r="L175" s="89">
        <f t="shared" si="20"/>
        <v>30.4</v>
      </c>
      <c r="M175" s="89">
        <f t="shared" si="21"/>
        <v>7.3200000000000065</v>
      </c>
      <c r="N175" s="89">
        <f t="shared" si="22"/>
        <v>33.300000000000004</v>
      </c>
      <c r="O175" s="89">
        <f t="shared" si="23"/>
        <v>78.420000000000016</v>
      </c>
      <c r="P175" s="89" t="str">
        <f t="shared" si="24"/>
        <v>D</v>
      </c>
      <c r="Q175" s="89" t="str">
        <f t="shared" si="24"/>
        <v>D</v>
      </c>
      <c r="R175" s="89" t="str">
        <f t="shared" si="25"/>
        <v>D</v>
      </c>
      <c r="S175" s="89" t="str">
        <f t="shared" si="25"/>
        <v>D</v>
      </c>
      <c r="T175" s="89" t="str">
        <f t="shared" si="25"/>
        <v>D</v>
      </c>
      <c r="U175" s="90" t="str">
        <f t="shared" si="26"/>
        <v>D</v>
      </c>
      <c r="V175" s="23"/>
      <c r="W175" s="69"/>
      <c r="X175" s="72"/>
      <c r="Y175" s="71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127"/>
      <c r="AK175" s="127"/>
      <c r="AL175" s="73"/>
      <c r="AM175" s="73"/>
      <c r="AN175" s="73"/>
      <c r="AO175" s="73"/>
      <c r="AP175" s="73"/>
    </row>
    <row r="176" spans="1:42" ht="15" customHeight="1">
      <c r="A176" s="86">
        <v>174</v>
      </c>
      <c r="B176" s="87" t="s">
        <v>225</v>
      </c>
      <c r="C176" s="91">
        <v>2011</v>
      </c>
      <c r="D176" s="88" t="s">
        <v>47</v>
      </c>
      <c r="E176" s="91">
        <v>173</v>
      </c>
      <c r="F176" s="91">
        <v>232</v>
      </c>
      <c r="G176" s="91">
        <v>284</v>
      </c>
      <c r="H176" s="91">
        <v>15.98</v>
      </c>
      <c r="I176" s="91">
        <v>194</v>
      </c>
      <c r="J176" s="89">
        <f t="shared" si="18"/>
        <v>5.5500000000000007</v>
      </c>
      <c r="K176" s="89">
        <f t="shared" si="19"/>
        <v>15.95</v>
      </c>
      <c r="L176" s="89">
        <f t="shared" si="20"/>
        <v>15.2</v>
      </c>
      <c r="M176" s="89">
        <f t="shared" si="21"/>
        <v>32.208000000000006</v>
      </c>
      <c r="N176" s="89">
        <f t="shared" si="22"/>
        <v>9</v>
      </c>
      <c r="O176" s="89">
        <f t="shared" si="23"/>
        <v>77.908000000000015</v>
      </c>
      <c r="P176" s="89" t="str">
        <f t="shared" si="24"/>
        <v>D</v>
      </c>
      <c r="Q176" s="89" t="str">
        <f t="shared" si="24"/>
        <v>D</v>
      </c>
      <c r="R176" s="89" t="str">
        <f t="shared" si="25"/>
        <v>D</v>
      </c>
      <c r="S176" s="89" t="str">
        <f t="shared" si="25"/>
        <v>D</v>
      </c>
      <c r="T176" s="89" t="str">
        <f t="shared" si="25"/>
        <v>D</v>
      </c>
      <c r="U176" s="90" t="str">
        <f t="shared" si="26"/>
        <v>D</v>
      </c>
      <c r="V176" s="23"/>
      <c r="W176" s="69"/>
      <c r="X176" s="72"/>
      <c r="Y176" s="71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127"/>
      <c r="AK176" s="127"/>
      <c r="AL176" s="73"/>
      <c r="AM176" s="73"/>
      <c r="AN176" s="73"/>
      <c r="AO176" s="73"/>
      <c r="AP176" s="73"/>
    </row>
    <row r="177" spans="1:42" ht="15" customHeight="1">
      <c r="A177" s="86">
        <v>175</v>
      </c>
      <c r="B177" s="87" t="s">
        <v>226</v>
      </c>
      <c r="C177" s="91">
        <v>2010</v>
      </c>
      <c r="D177" s="88" t="s">
        <v>161</v>
      </c>
      <c r="E177" s="91">
        <v>172</v>
      </c>
      <c r="F177" s="91">
        <v>222</v>
      </c>
      <c r="G177" s="91">
        <v>288</v>
      </c>
      <c r="H177" s="128">
        <v>13.3</v>
      </c>
      <c r="I177" s="128">
        <v>221</v>
      </c>
      <c r="J177" s="89">
        <f t="shared" si="18"/>
        <v>3.7</v>
      </c>
      <c r="K177" s="89">
        <f t="shared" si="19"/>
        <v>1.45</v>
      </c>
      <c r="L177" s="89">
        <f t="shared" si="20"/>
        <v>22.799999999999997</v>
      </c>
      <c r="M177" s="89">
        <f t="shared" si="21"/>
        <v>15.860000000000008</v>
      </c>
      <c r="N177" s="89">
        <f t="shared" si="22"/>
        <v>33.300000000000004</v>
      </c>
      <c r="O177" s="89">
        <f t="shared" si="23"/>
        <v>77.110000000000014</v>
      </c>
      <c r="P177" s="89" t="str">
        <f t="shared" si="24"/>
        <v>D</v>
      </c>
      <c r="Q177" s="89" t="str">
        <f t="shared" si="24"/>
        <v>D</v>
      </c>
      <c r="R177" s="89" t="str">
        <f t="shared" si="25"/>
        <v>D</v>
      </c>
      <c r="S177" s="89" t="str">
        <f t="shared" si="25"/>
        <v>D</v>
      </c>
      <c r="T177" s="89" t="str">
        <f t="shared" si="25"/>
        <v>D</v>
      </c>
      <c r="U177" s="90" t="str">
        <f t="shared" si="26"/>
        <v>D</v>
      </c>
      <c r="V177" s="23"/>
      <c r="W177" s="69"/>
      <c r="X177" s="72"/>
      <c r="Y177" s="71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124"/>
      <c r="AK177" s="124"/>
      <c r="AL177" s="73"/>
      <c r="AM177" s="73"/>
      <c r="AN177" s="73"/>
      <c r="AO177" s="73"/>
      <c r="AP177" s="73"/>
    </row>
    <row r="178" spans="1:42" ht="15" customHeight="1">
      <c r="A178" s="86">
        <v>176</v>
      </c>
      <c r="B178" s="87" t="s">
        <v>227</v>
      </c>
      <c r="C178" s="91">
        <v>2011</v>
      </c>
      <c r="D178" s="102" t="s">
        <v>111</v>
      </c>
      <c r="E178" s="91">
        <v>175</v>
      </c>
      <c r="F178" s="91">
        <v>231</v>
      </c>
      <c r="G178" s="91">
        <v>280</v>
      </c>
      <c r="H178" s="91">
        <v>14.3</v>
      </c>
      <c r="I178" s="91">
        <v>210</v>
      </c>
      <c r="J178" s="89">
        <f t="shared" si="18"/>
        <v>9.25</v>
      </c>
      <c r="K178" s="89">
        <f t="shared" si="19"/>
        <v>14.5</v>
      </c>
      <c r="L178" s="89">
        <f t="shared" si="20"/>
        <v>7.6</v>
      </c>
      <c r="M178" s="89">
        <f t="shared" si="21"/>
        <v>21.960000000000008</v>
      </c>
      <c r="N178" s="89">
        <f t="shared" si="22"/>
        <v>23.400000000000002</v>
      </c>
      <c r="O178" s="89">
        <f t="shared" si="23"/>
        <v>76.710000000000008</v>
      </c>
      <c r="P178" s="89" t="str">
        <f t="shared" si="24"/>
        <v>D</v>
      </c>
      <c r="Q178" s="89" t="str">
        <f t="shared" si="24"/>
        <v>D</v>
      </c>
      <c r="R178" s="89" t="str">
        <f t="shared" si="25"/>
        <v>D</v>
      </c>
      <c r="S178" s="89" t="str">
        <f t="shared" si="25"/>
        <v>D</v>
      </c>
      <c r="T178" s="89" t="str">
        <f t="shared" si="25"/>
        <v>D</v>
      </c>
      <c r="U178" s="90" t="str">
        <f t="shared" si="26"/>
        <v>D</v>
      </c>
      <c r="V178" s="23"/>
      <c r="W178" s="69"/>
      <c r="X178" s="72"/>
      <c r="Y178" s="71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3"/>
      <c r="AK178" s="73"/>
      <c r="AL178" s="73"/>
      <c r="AM178" s="73"/>
      <c r="AN178" s="73"/>
      <c r="AO178" s="73"/>
      <c r="AP178" s="73"/>
    </row>
    <row r="179" spans="1:42" ht="15" customHeight="1">
      <c r="A179" s="86">
        <v>177</v>
      </c>
      <c r="B179" s="93" t="s">
        <v>228</v>
      </c>
      <c r="C179" s="91">
        <v>2011</v>
      </c>
      <c r="D179" s="88" t="s">
        <v>15</v>
      </c>
      <c r="E179" s="91">
        <v>174</v>
      </c>
      <c r="F179" s="91">
        <v>229</v>
      </c>
      <c r="G179" s="91">
        <v>278</v>
      </c>
      <c r="H179" s="91">
        <v>15</v>
      </c>
      <c r="I179" s="91">
        <v>214</v>
      </c>
      <c r="J179" s="89">
        <f t="shared" si="18"/>
        <v>7.4</v>
      </c>
      <c r="K179" s="89">
        <f t="shared" si="19"/>
        <v>11.6</v>
      </c>
      <c r="L179" s="89">
        <f t="shared" si="20"/>
        <v>3.8</v>
      </c>
      <c r="M179" s="89">
        <f t="shared" si="21"/>
        <v>26.230000000000004</v>
      </c>
      <c r="N179" s="89">
        <f t="shared" si="22"/>
        <v>27</v>
      </c>
      <c r="O179" s="89">
        <f t="shared" si="23"/>
        <v>76.03</v>
      </c>
      <c r="P179" s="89" t="str">
        <f t="shared" si="24"/>
        <v>D</v>
      </c>
      <c r="Q179" s="89" t="str">
        <f t="shared" si="24"/>
        <v>D</v>
      </c>
      <c r="R179" s="89" t="str">
        <f t="shared" si="25"/>
        <v>D</v>
      </c>
      <c r="S179" s="89" t="str">
        <f t="shared" si="25"/>
        <v>D</v>
      </c>
      <c r="T179" s="89" t="str">
        <f t="shared" si="25"/>
        <v>D</v>
      </c>
      <c r="U179" s="90" t="str">
        <f t="shared" si="26"/>
        <v>D</v>
      </c>
      <c r="V179" s="23"/>
      <c r="W179" s="69"/>
      <c r="X179" s="72"/>
      <c r="Y179" s="71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99"/>
      <c r="AK179" s="73"/>
      <c r="AL179" s="73"/>
      <c r="AM179" s="73"/>
      <c r="AN179" s="73"/>
      <c r="AO179" s="73"/>
      <c r="AP179" s="73"/>
    </row>
    <row r="180" spans="1:42" ht="15" customHeight="1">
      <c r="A180" s="86">
        <v>178</v>
      </c>
      <c r="B180" s="92" t="s">
        <v>229</v>
      </c>
      <c r="C180" s="91">
        <v>2011</v>
      </c>
      <c r="D180" s="88" t="s">
        <v>29</v>
      </c>
      <c r="E180" s="104">
        <v>187</v>
      </c>
      <c r="F180" s="104">
        <v>246</v>
      </c>
      <c r="G180" s="104">
        <v>262</v>
      </c>
      <c r="H180" s="111">
        <v>7.7</v>
      </c>
      <c r="I180" s="111">
        <v>193</v>
      </c>
      <c r="J180" s="89">
        <f t="shared" si="18"/>
        <v>31.450000000000003</v>
      </c>
      <c r="K180" s="89">
        <f t="shared" si="19"/>
        <v>36.25</v>
      </c>
      <c r="L180" s="89">
        <f t="shared" si="20"/>
        <v>0</v>
      </c>
      <c r="M180" s="89">
        <f t="shared" si="21"/>
        <v>0</v>
      </c>
      <c r="N180" s="89">
        <f t="shared" si="22"/>
        <v>8.1</v>
      </c>
      <c r="O180" s="89">
        <f t="shared" si="23"/>
        <v>75.8</v>
      </c>
      <c r="P180" s="89" t="str">
        <f t="shared" si="24"/>
        <v>C</v>
      </c>
      <c r="Q180" s="89" t="str">
        <f t="shared" si="24"/>
        <v>C</v>
      </c>
      <c r="R180" s="89" t="str">
        <f t="shared" si="25"/>
        <v>D</v>
      </c>
      <c r="S180" s="89" t="str">
        <f t="shared" si="25"/>
        <v>D</v>
      </c>
      <c r="T180" s="89" t="str">
        <f t="shared" si="25"/>
        <v>D</v>
      </c>
      <c r="U180" s="90" t="str">
        <f t="shared" si="26"/>
        <v>D</v>
      </c>
      <c r="V180" s="23"/>
      <c r="W180" s="69"/>
      <c r="X180" s="72"/>
      <c r="Y180" s="71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3"/>
      <c r="AL180" s="73"/>
      <c r="AM180" s="73"/>
      <c r="AN180" s="73"/>
      <c r="AO180" s="73"/>
      <c r="AP180" s="73"/>
    </row>
    <row r="181" spans="1:42" ht="15" customHeight="1">
      <c r="A181" s="86">
        <v>179</v>
      </c>
      <c r="B181" s="87" t="s">
        <v>230</v>
      </c>
      <c r="C181" s="91">
        <v>2010</v>
      </c>
      <c r="D181" s="88" t="s">
        <v>37</v>
      </c>
      <c r="E181" s="91">
        <v>178</v>
      </c>
      <c r="F181" s="91">
        <v>229</v>
      </c>
      <c r="G181" s="91">
        <v>280</v>
      </c>
      <c r="H181" s="91">
        <v>12.2</v>
      </c>
      <c r="I181" s="91">
        <v>220</v>
      </c>
      <c r="J181" s="89">
        <f t="shared" si="18"/>
        <v>14.8</v>
      </c>
      <c r="K181" s="89">
        <f t="shared" si="19"/>
        <v>11.6</v>
      </c>
      <c r="L181" s="89">
        <f t="shared" si="20"/>
        <v>7.6</v>
      </c>
      <c r="M181" s="89">
        <f t="shared" si="21"/>
        <v>9.1499999999999986</v>
      </c>
      <c r="N181" s="89">
        <f t="shared" si="22"/>
        <v>32.4</v>
      </c>
      <c r="O181" s="89">
        <f t="shared" si="23"/>
        <v>75.55</v>
      </c>
      <c r="P181" s="89" t="str">
        <f t="shared" si="24"/>
        <v>D</v>
      </c>
      <c r="Q181" s="89" t="str">
        <f t="shared" si="24"/>
        <v>D</v>
      </c>
      <c r="R181" s="89" t="str">
        <f t="shared" si="25"/>
        <v>D</v>
      </c>
      <c r="S181" s="89" t="str">
        <f t="shared" si="25"/>
        <v>D</v>
      </c>
      <c r="T181" s="89" t="str">
        <f t="shared" si="25"/>
        <v>D</v>
      </c>
      <c r="U181" s="90" t="str">
        <f t="shared" si="26"/>
        <v>D</v>
      </c>
      <c r="V181" s="23"/>
      <c r="W181" s="73"/>
      <c r="X181" s="73"/>
      <c r="Y181" s="76"/>
      <c r="Z181" s="77"/>
      <c r="AA181" s="97"/>
      <c r="AB181" s="97"/>
      <c r="AC181" s="97"/>
      <c r="AD181" s="97"/>
      <c r="AE181" s="97"/>
      <c r="AF181" s="97"/>
      <c r="AG181" s="99"/>
      <c r="AH181" s="99"/>
      <c r="AI181" s="99"/>
      <c r="AJ181" s="99"/>
      <c r="AK181" s="73"/>
      <c r="AL181" s="73"/>
      <c r="AM181" s="73"/>
      <c r="AN181" s="73"/>
      <c r="AO181" s="73"/>
      <c r="AP181" s="73"/>
    </row>
    <row r="182" spans="1:42" ht="15" customHeight="1">
      <c r="A182" s="86">
        <v>180</v>
      </c>
      <c r="B182" s="87" t="s">
        <v>231</v>
      </c>
      <c r="C182" s="91">
        <v>2011</v>
      </c>
      <c r="D182" s="88" t="s">
        <v>49</v>
      </c>
      <c r="E182" s="91">
        <v>172</v>
      </c>
      <c r="F182" s="91">
        <v>227</v>
      </c>
      <c r="G182" s="91">
        <v>286</v>
      </c>
      <c r="H182" s="91">
        <v>13.2</v>
      </c>
      <c r="I182" s="91">
        <v>216</v>
      </c>
      <c r="J182" s="89">
        <f t="shared" si="18"/>
        <v>3.7</v>
      </c>
      <c r="K182" s="89">
        <f t="shared" si="19"/>
        <v>8.6999999999999993</v>
      </c>
      <c r="L182" s="89">
        <f t="shared" si="20"/>
        <v>19</v>
      </c>
      <c r="M182" s="89">
        <f t="shared" si="21"/>
        <v>15.25</v>
      </c>
      <c r="N182" s="89">
        <f t="shared" si="22"/>
        <v>28.8</v>
      </c>
      <c r="O182" s="89">
        <f t="shared" si="23"/>
        <v>75.45</v>
      </c>
      <c r="P182" s="89" t="str">
        <f t="shared" si="24"/>
        <v>D</v>
      </c>
      <c r="Q182" s="89" t="str">
        <f t="shared" si="24"/>
        <v>D</v>
      </c>
      <c r="R182" s="89" t="str">
        <f t="shared" si="25"/>
        <v>D</v>
      </c>
      <c r="S182" s="89" t="str">
        <f t="shared" si="25"/>
        <v>D</v>
      </c>
      <c r="T182" s="89" t="str">
        <f t="shared" si="25"/>
        <v>D</v>
      </c>
      <c r="U182" s="90" t="str">
        <f t="shared" si="26"/>
        <v>D</v>
      </c>
      <c r="V182" s="23"/>
      <c r="W182" s="75"/>
      <c r="X182" s="72"/>
      <c r="Y182" s="71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3"/>
      <c r="AL182" s="73"/>
      <c r="AM182" s="73"/>
      <c r="AN182" s="73"/>
      <c r="AO182" s="73"/>
      <c r="AP182" s="73"/>
    </row>
    <row r="183" spans="1:42" ht="15" customHeight="1">
      <c r="A183" s="86">
        <v>181</v>
      </c>
      <c r="B183" s="92" t="s">
        <v>232</v>
      </c>
      <c r="C183" s="91">
        <v>2010</v>
      </c>
      <c r="D183" s="88" t="s">
        <v>101</v>
      </c>
      <c r="E183" s="91">
        <v>176</v>
      </c>
      <c r="F183" s="91">
        <v>233</v>
      </c>
      <c r="G183" s="91">
        <v>286</v>
      </c>
      <c r="H183" s="91">
        <v>10.1</v>
      </c>
      <c r="I183" s="91">
        <v>215</v>
      </c>
      <c r="J183" s="89">
        <f t="shared" si="18"/>
        <v>11.100000000000001</v>
      </c>
      <c r="K183" s="89">
        <f t="shared" si="19"/>
        <v>17.399999999999999</v>
      </c>
      <c r="L183" s="89">
        <f t="shared" si="20"/>
        <v>19</v>
      </c>
      <c r="M183" s="89">
        <f t="shared" si="21"/>
        <v>0</v>
      </c>
      <c r="N183" s="89">
        <f t="shared" si="22"/>
        <v>27.900000000000002</v>
      </c>
      <c r="O183" s="89">
        <f t="shared" si="23"/>
        <v>75.400000000000006</v>
      </c>
      <c r="P183" s="89" t="str">
        <f t="shared" si="24"/>
        <v>D</v>
      </c>
      <c r="Q183" s="89" t="str">
        <f t="shared" si="24"/>
        <v>D</v>
      </c>
      <c r="R183" s="89" t="str">
        <f t="shared" si="25"/>
        <v>D</v>
      </c>
      <c r="S183" s="89" t="str">
        <f t="shared" si="25"/>
        <v>D</v>
      </c>
      <c r="T183" s="89" t="str">
        <f t="shared" si="25"/>
        <v>D</v>
      </c>
      <c r="U183" s="90" t="str">
        <f t="shared" si="26"/>
        <v>D</v>
      </c>
      <c r="V183" s="23"/>
      <c r="W183" s="69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3"/>
      <c r="AL183" s="73"/>
      <c r="AM183" s="73"/>
      <c r="AN183" s="73"/>
      <c r="AO183" s="73"/>
      <c r="AP183" s="73"/>
    </row>
    <row r="184" spans="1:42" ht="15" customHeight="1">
      <c r="A184" s="86">
        <v>182</v>
      </c>
      <c r="B184" s="87" t="s">
        <v>233</v>
      </c>
      <c r="C184" s="91">
        <v>2011</v>
      </c>
      <c r="D184" s="88" t="s">
        <v>139</v>
      </c>
      <c r="E184" s="91">
        <v>177</v>
      </c>
      <c r="F184" s="91">
        <v>235</v>
      </c>
      <c r="G184" s="91">
        <v>294</v>
      </c>
      <c r="H184" s="91">
        <v>11.1</v>
      </c>
      <c r="I184" s="91">
        <v>190</v>
      </c>
      <c r="J184" s="89">
        <f t="shared" si="18"/>
        <v>12.950000000000001</v>
      </c>
      <c r="K184" s="89">
        <f t="shared" si="19"/>
        <v>20.3</v>
      </c>
      <c r="L184" s="89">
        <f t="shared" si="20"/>
        <v>34.199999999999996</v>
      </c>
      <c r="M184" s="89">
        <f t="shared" si="21"/>
        <v>2.4400000000000022</v>
      </c>
      <c r="N184" s="89">
        <f t="shared" si="22"/>
        <v>5.4</v>
      </c>
      <c r="O184" s="89">
        <f t="shared" si="23"/>
        <v>75.289999999999992</v>
      </c>
      <c r="P184" s="89" t="str">
        <f t="shared" si="24"/>
        <v>D</v>
      </c>
      <c r="Q184" s="89" t="str">
        <f t="shared" si="24"/>
        <v>D</v>
      </c>
      <c r="R184" s="89" t="str">
        <f t="shared" si="25"/>
        <v>D</v>
      </c>
      <c r="S184" s="89" t="str">
        <f t="shared" si="25"/>
        <v>D</v>
      </c>
      <c r="T184" s="89" t="str">
        <f t="shared" si="25"/>
        <v>D</v>
      </c>
      <c r="U184" s="90" t="str">
        <f t="shared" si="26"/>
        <v>D</v>
      </c>
      <c r="V184" s="23"/>
      <c r="W184" s="69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3"/>
      <c r="AL184" s="73"/>
      <c r="AM184" s="73"/>
      <c r="AN184" s="73"/>
      <c r="AO184" s="73"/>
      <c r="AP184" s="73"/>
    </row>
    <row r="185" spans="1:42" ht="15" customHeight="1">
      <c r="A185" s="86">
        <v>183</v>
      </c>
      <c r="B185" s="87" t="s">
        <v>234</v>
      </c>
      <c r="C185" s="91">
        <v>2011</v>
      </c>
      <c r="D185" s="88" t="s">
        <v>13</v>
      </c>
      <c r="E185" s="91">
        <v>177</v>
      </c>
      <c r="F185" s="91">
        <v>235</v>
      </c>
      <c r="G185" s="91">
        <v>286</v>
      </c>
      <c r="H185" s="91">
        <v>14.4</v>
      </c>
      <c r="I185" s="91">
        <v>180</v>
      </c>
      <c r="J185" s="89">
        <f t="shared" si="18"/>
        <v>12.950000000000001</v>
      </c>
      <c r="K185" s="89">
        <f t="shared" si="19"/>
        <v>20.3</v>
      </c>
      <c r="L185" s="89">
        <f t="shared" si="20"/>
        <v>19</v>
      </c>
      <c r="M185" s="89">
        <f t="shared" si="21"/>
        <v>22.570000000000004</v>
      </c>
      <c r="N185" s="89">
        <f t="shared" si="22"/>
        <v>0</v>
      </c>
      <c r="O185" s="89">
        <f t="shared" si="23"/>
        <v>74.820000000000007</v>
      </c>
      <c r="P185" s="89" t="str">
        <f t="shared" si="24"/>
        <v>D</v>
      </c>
      <c r="Q185" s="89" t="str">
        <f t="shared" si="24"/>
        <v>D</v>
      </c>
      <c r="R185" s="89" t="str">
        <f t="shared" si="25"/>
        <v>D</v>
      </c>
      <c r="S185" s="89" t="str">
        <f t="shared" si="25"/>
        <v>D</v>
      </c>
      <c r="T185" s="89" t="str">
        <f t="shared" si="25"/>
        <v>D</v>
      </c>
      <c r="U185" s="90" t="str">
        <f t="shared" si="26"/>
        <v>D</v>
      </c>
      <c r="V185" s="23"/>
      <c r="W185" s="69"/>
      <c r="X185" s="72"/>
      <c r="Y185" s="71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3"/>
      <c r="AL185" s="73"/>
      <c r="AM185" s="73"/>
      <c r="AN185" s="73"/>
      <c r="AO185" s="73"/>
      <c r="AP185" s="73"/>
    </row>
    <row r="186" spans="1:42" ht="15" customHeight="1">
      <c r="A186" s="86">
        <v>184</v>
      </c>
      <c r="B186" s="87" t="s">
        <v>235</v>
      </c>
      <c r="C186" s="91">
        <v>2011</v>
      </c>
      <c r="D186" s="88" t="s">
        <v>101</v>
      </c>
      <c r="E186" s="91">
        <v>174</v>
      </c>
      <c r="F186" s="91">
        <v>231</v>
      </c>
      <c r="G186" s="91">
        <v>284</v>
      </c>
      <c r="H186" s="91">
        <v>13</v>
      </c>
      <c r="I186" s="91">
        <v>210</v>
      </c>
      <c r="J186" s="89">
        <f t="shared" si="18"/>
        <v>7.4</v>
      </c>
      <c r="K186" s="89">
        <f t="shared" si="19"/>
        <v>14.5</v>
      </c>
      <c r="L186" s="89">
        <f t="shared" si="20"/>
        <v>15.2</v>
      </c>
      <c r="M186" s="89">
        <f t="shared" si="21"/>
        <v>14.030000000000003</v>
      </c>
      <c r="N186" s="89">
        <f t="shared" si="22"/>
        <v>23.400000000000002</v>
      </c>
      <c r="O186" s="89">
        <f t="shared" si="23"/>
        <v>74.53</v>
      </c>
      <c r="P186" s="89" t="str">
        <f t="shared" si="24"/>
        <v>D</v>
      </c>
      <c r="Q186" s="89" t="str">
        <f t="shared" si="24"/>
        <v>D</v>
      </c>
      <c r="R186" s="89" t="str">
        <f t="shared" si="25"/>
        <v>D</v>
      </c>
      <c r="S186" s="89" t="str">
        <f t="shared" si="25"/>
        <v>D</v>
      </c>
      <c r="T186" s="89" t="str">
        <f t="shared" si="25"/>
        <v>D</v>
      </c>
      <c r="U186" s="90" t="str">
        <f t="shared" si="26"/>
        <v>D</v>
      </c>
      <c r="V186" s="23"/>
      <c r="W186" s="69"/>
      <c r="X186" s="72"/>
      <c r="Y186" s="71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3"/>
      <c r="AL186" s="73"/>
      <c r="AM186" s="73"/>
      <c r="AN186" s="73"/>
      <c r="AO186" s="73"/>
      <c r="AP186" s="73"/>
    </row>
    <row r="187" spans="1:42" ht="15" customHeight="1">
      <c r="A187" s="86">
        <v>185</v>
      </c>
      <c r="B187" s="87" t="s">
        <v>236</v>
      </c>
      <c r="C187" s="91">
        <v>2010</v>
      </c>
      <c r="D187" s="104" t="s">
        <v>16</v>
      </c>
      <c r="E187" s="91">
        <v>170</v>
      </c>
      <c r="F187" s="91">
        <v>221</v>
      </c>
      <c r="G187" s="91">
        <v>288</v>
      </c>
      <c r="H187" s="91">
        <v>11.8</v>
      </c>
      <c r="I187" s="91">
        <v>233</v>
      </c>
      <c r="J187" s="89">
        <f t="shared" si="18"/>
        <v>0</v>
      </c>
      <c r="K187" s="89">
        <f t="shared" si="19"/>
        <v>0</v>
      </c>
      <c r="L187" s="89">
        <f t="shared" si="20"/>
        <v>22.799999999999997</v>
      </c>
      <c r="M187" s="89">
        <f t="shared" si="21"/>
        <v>6.710000000000008</v>
      </c>
      <c r="N187" s="89">
        <f t="shared" si="22"/>
        <v>44.1</v>
      </c>
      <c r="O187" s="89">
        <f t="shared" si="23"/>
        <v>73.610000000000014</v>
      </c>
      <c r="P187" s="89" t="str">
        <f t="shared" si="24"/>
        <v>D</v>
      </c>
      <c r="Q187" s="89" t="str">
        <f t="shared" si="24"/>
        <v>D</v>
      </c>
      <c r="R187" s="89" t="str">
        <f t="shared" si="25"/>
        <v>D</v>
      </c>
      <c r="S187" s="89" t="str">
        <f t="shared" si="25"/>
        <v>D</v>
      </c>
      <c r="T187" s="89" t="str">
        <f t="shared" si="25"/>
        <v>C</v>
      </c>
      <c r="U187" s="90" t="str">
        <f t="shared" si="26"/>
        <v>D</v>
      </c>
      <c r="V187" s="23"/>
      <c r="W187" s="69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3"/>
      <c r="AL187" s="73"/>
      <c r="AM187" s="73"/>
      <c r="AN187" s="73"/>
      <c r="AO187" s="73"/>
      <c r="AP187" s="73"/>
    </row>
    <row r="188" spans="1:42" ht="15" customHeight="1">
      <c r="A188" s="86">
        <v>186</v>
      </c>
      <c r="B188" s="87" t="s">
        <v>237</v>
      </c>
      <c r="C188" s="91">
        <v>2011</v>
      </c>
      <c r="D188" s="88" t="s">
        <v>67</v>
      </c>
      <c r="E188" s="91">
        <v>172</v>
      </c>
      <c r="F188" s="91">
        <v>224</v>
      </c>
      <c r="G188" s="91">
        <v>284</v>
      </c>
      <c r="H188" s="110">
        <v>13</v>
      </c>
      <c r="I188" s="91">
        <v>224</v>
      </c>
      <c r="J188" s="89">
        <f t="shared" si="18"/>
        <v>3.7</v>
      </c>
      <c r="K188" s="89">
        <f t="shared" si="19"/>
        <v>4.3499999999999996</v>
      </c>
      <c r="L188" s="89">
        <f t="shared" si="20"/>
        <v>15.2</v>
      </c>
      <c r="M188" s="89">
        <f t="shared" si="21"/>
        <v>14.030000000000003</v>
      </c>
      <c r="N188" s="89">
        <f t="shared" si="22"/>
        <v>36</v>
      </c>
      <c r="O188" s="89">
        <f t="shared" si="23"/>
        <v>73.28</v>
      </c>
      <c r="P188" s="89" t="str">
        <f t="shared" si="24"/>
        <v>D</v>
      </c>
      <c r="Q188" s="89" t="str">
        <f t="shared" si="24"/>
        <v>D</v>
      </c>
      <c r="R188" s="89" t="str">
        <f t="shared" si="25"/>
        <v>D</v>
      </c>
      <c r="S188" s="89" t="str">
        <f t="shared" si="25"/>
        <v>D</v>
      </c>
      <c r="T188" s="89" t="str">
        <f t="shared" si="25"/>
        <v>D</v>
      </c>
      <c r="U188" s="90" t="str">
        <f t="shared" si="26"/>
        <v>D</v>
      </c>
      <c r="V188" s="23"/>
      <c r="W188" s="69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99"/>
      <c r="AK188" s="73"/>
      <c r="AL188" s="73"/>
      <c r="AM188" s="73"/>
      <c r="AN188" s="73"/>
      <c r="AO188" s="73"/>
      <c r="AP188" s="73"/>
    </row>
    <row r="189" spans="1:42" ht="15" customHeight="1">
      <c r="A189" s="86">
        <v>187</v>
      </c>
      <c r="B189" s="87" t="s">
        <v>238</v>
      </c>
      <c r="C189" s="91">
        <v>2011</v>
      </c>
      <c r="D189" s="88" t="s">
        <v>21</v>
      </c>
      <c r="E189" s="91">
        <v>174</v>
      </c>
      <c r="F189" s="91">
        <v>232</v>
      </c>
      <c r="G189" s="91">
        <v>288</v>
      </c>
      <c r="H189" s="91">
        <v>11.36</v>
      </c>
      <c r="I189" s="91">
        <v>209</v>
      </c>
      <c r="J189" s="89">
        <f t="shared" si="18"/>
        <v>7.4</v>
      </c>
      <c r="K189" s="89">
        <f t="shared" si="19"/>
        <v>15.95</v>
      </c>
      <c r="L189" s="89">
        <f t="shared" si="20"/>
        <v>22.799999999999997</v>
      </c>
      <c r="M189" s="89">
        <f t="shared" si="21"/>
        <v>4.0260000000000007</v>
      </c>
      <c r="N189" s="89">
        <f t="shared" si="22"/>
        <v>22.5</v>
      </c>
      <c r="O189" s="89">
        <f t="shared" si="23"/>
        <v>72.676000000000002</v>
      </c>
      <c r="P189" s="89" t="str">
        <f t="shared" si="24"/>
        <v>D</v>
      </c>
      <c r="Q189" s="89" t="str">
        <f t="shared" si="24"/>
        <v>D</v>
      </c>
      <c r="R189" s="89" t="str">
        <f t="shared" si="25"/>
        <v>D</v>
      </c>
      <c r="S189" s="89" t="str">
        <f t="shared" si="25"/>
        <v>D</v>
      </c>
      <c r="T189" s="89" t="str">
        <f t="shared" si="25"/>
        <v>D</v>
      </c>
      <c r="U189" s="90" t="str">
        <f t="shared" si="26"/>
        <v>D</v>
      </c>
      <c r="V189" s="23"/>
      <c r="W189" s="69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99"/>
      <c r="AK189" s="73"/>
      <c r="AL189" s="73"/>
      <c r="AM189" s="73"/>
      <c r="AN189" s="73"/>
      <c r="AO189" s="73"/>
      <c r="AP189" s="73"/>
    </row>
    <row r="190" spans="1:42" ht="15" customHeight="1">
      <c r="A190" s="86">
        <v>188</v>
      </c>
      <c r="B190" s="87" t="s">
        <v>239</v>
      </c>
      <c r="C190" s="91">
        <v>2011</v>
      </c>
      <c r="D190" s="104" t="s">
        <v>16</v>
      </c>
      <c r="E190" s="91">
        <v>176</v>
      </c>
      <c r="F190" s="91">
        <v>228</v>
      </c>
      <c r="G190" s="91">
        <v>250</v>
      </c>
      <c r="H190" s="91">
        <v>14.2</v>
      </c>
      <c r="I190" s="91">
        <v>217</v>
      </c>
      <c r="J190" s="89">
        <f t="shared" si="18"/>
        <v>11.100000000000001</v>
      </c>
      <c r="K190" s="89">
        <f t="shared" si="19"/>
        <v>10.15</v>
      </c>
      <c r="L190" s="89">
        <f t="shared" si="20"/>
        <v>0</v>
      </c>
      <c r="M190" s="89">
        <f t="shared" si="21"/>
        <v>21.349999999999998</v>
      </c>
      <c r="N190" s="89">
        <f t="shared" si="22"/>
        <v>29.7</v>
      </c>
      <c r="O190" s="89">
        <f t="shared" si="23"/>
        <v>72.3</v>
      </c>
      <c r="P190" s="89" t="str">
        <f t="shared" si="24"/>
        <v>D</v>
      </c>
      <c r="Q190" s="89" t="str">
        <f t="shared" si="24"/>
        <v>D</v>
      </c>
      <c r="R190" s="89" t="str">
        <f t="shared" si="25"/>
        <v>D</v>
      </c>
      <c r="S190" s="89" t="str">
        <f t="shared" si="25"/>
        <v>D</v>
      </c>
      <c r="T190" s="89" t="str">
        <f t="shared" si="25"/>
        <v>D</v>
      </c>
      <c r="U190" s="90" t="str">
        <f t="shared" si="26"/>
        <v>D</v>
      </c>
      <c r="V190" s="23"/>
      <c r="W190" s="69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3"/>
      <c r="AK190" s="73"/>
      <c r="AL190" s="73"/>
      <c r="AM190" s="73"/>
      <c r="AN190" s="73"/>
      <c r="AO190" s="73"/>
      <c r="AP190" s="73"/>
    </row>
    <row r="191" spans="1:42" ht="15" customHeight="1">
      <c r="A191" s="86">
        <v>189</v>
      </c>
      <c r="B191" s="87" t="s">
        <v>240</v>
      </c>
      <c r="C191" s="91">
        <v>2010</v>
      </c>
      <c r="D191" s="88" t="s">
        <v>29</v>
      </c>
      <c r="E191" s="114">
        <v>167</v>
      </c>
      <c r="F191" s="114">
        <v>220</v>
      </c>
      <c r="G191" s="114">
        <v>278</v>
      </c>
      <c r="H191" s="123">
        <v>16.899999999999999</v>
      </c>
      <c r="I191" s="123">
        <v>215</v>
      </c>
      <c r="J191" s="89">
        <f t="shared" si="18"/>
        <v>0</v>
      </c>
      <c r="K191" s="89">
        <f t="shared" si="19"/>
        <v>0</v>
      </c>
      <c r="L191" s="89">
        <f t="shared" si="20"/>
        <v>3.8</v>
      </c>
      <c r="M191" s="89">
        <f t="shared" si="21"/>
        <v>37.819999999999993</v>
      </c>
      <c r="N191" s="89">
        <f t="shared" si="22"/>
        <v>27.900000000000002</v>
      </c>
      <c r="O191" s="89">
        <f t="shared" si="23"/>
        <v>69.52</v>
      </c>
      <c r="P191" s="89" t="str">
        <f t="shared" si="24"/>
        <v>D</v>
      </c>
      <c r="Q191" s="89" t="str">
        <f t="shared" si="24"/>
        <v>D</v>
      </c>
      <c r="R191" s="89" t="str">
        <f t="shared" si="25"/>
        <v>D</v>
      </c>
      <c r="S191" s="89" t="str">
        <f t="shared" si="25"/>
        <v>D</v>
      </c>
      <c r="T191" s="89" t="str">
        <f t="shared" si="25"/>
        <v>D</v>
      </c>
      <c r="U191" s="90" t="str">
        <f t="shared" si="26"/>
        <v>D</v>
      </c>
      <c r="V191" s="23"/>
      <c r="W191" s="73"/>
      <c r="X191" s="73"/>
      <c r="Y191" s="129"/>
      <c r="Z191" s="13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73"/>
      <c r="AM191" s="73"/>
      <c r="AN191" s="73"/>
      <c r="AO191" s="73"/>
      <c r="AP191" s="73"/>
    </row>
    <row r="192" spans="1:42" ht="15" customHeight="1">
      <c r="A192" s="86">
        <v>190</v>
      </c>
      <c r="B192" s="87" t="s">
        <v>241</v>
      </c>
      <c r="C192" s="91">
        <v>2011</v>
      </c>
      <c r="D192" s="88" t="s">
        <v>13</v>
      </c>
      <c r="E192" s="91">
        <v>170</v>
      </c>
      <c r="F192" s="91">
        <v>225</v>
      </c>
      <c r="G192" s="91">
        <v>284</v>
      </c>
      <c r="H192" s="91">
        <v>15.1</v>
      </c>
      <c r="I192" s="91">
        <v>208</v>
      </c>
      <c r="J192" s="89">
        <f t="shared" si="18"/>
        <v>0</v>
      </c>
      <c r="K192" s="89">
        <f t="shared" si="19"/>
        <v>5.8</v>
      </c>
      <c r="L192" s="89">
        <f t="shared" si="20"/>
        <v>15.2</v>
      </c>
      <c r="M192" s="89">
        <f t="shared" si="21"/>
        <v>26.84</v>
      </c>
      <c r="N192" s="89">
        <f t="shared" si="22"/>
        <v>21.6</v>
      </c>
      <c r="O192" s="89">
        <f t="shared" si="23"/>
        <v>69.44</v>
      </c>
      <c r="P192" s="89" t="str">
        <f t="shared" si="24"/>
        <v>D</v>
      </c>
      <c r="Q192" s="89" t="str">
        <f t="shared" si="24"/>
        <v>D</v>
      </c>
      <c r="R192" s="89" t="str">
        <f t="shared" si="25"/>
        <v>D</v>
      </c>
      <c r="S192" s="89" t="str">
        <f t="shared" si="25"/>
        <v>D</v>
      </c>
      <c r="T192" s="89" t="str">
        <f t="shared" si="25"/>
        <v>D</v>
      </c>
      <c r="U192" s="90" t="str">
        <f t="shared" si="26"/>
        <v>D</v>
      </c>
      <c r="V192" s="23"/>
      <c r="W192" s="75"/>
      <c r="X192" s="72"/>
      <c r="Y192" s="71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3"/>
      <c r="AM192" s="73"/>
      <c r="AN192" s="73"/>
      <c r="AO192" s="73"/>
      <c r="AP192" s="73"/>
    </row>
    <row r="193" spans="1:42" ht="15" customHeight="1">
      <c r="A193" s="86">
        <v>191</v>
      </c>
      <c r="B193" s="93" t="s">
        <v>242</v>
      </c>
      <c r="C193" s="91">
        <v>2011</v>
      </c>
      <c r="D193" s="88" t="s">
        <v>19</v>
      </c>
      <c r="E193" s="91">
        <v>170</v>
      </c>
      <c r="F193" s="91">
        <v>222</v>
      </c>
      <c r="G193" s="91">
        <v>284</v>
      </c>
      <c r="H193" s="91">
        <v>13.3</v>
      </c>
      <c r="I193" s="91">
        <v>225</v>
      </c>
      <c r="J193" s="89">
        <f t="shared" si="18"/>
        <v>0</v>
      </c>
      <c r="K193" s="89">
        <f t="shared" si="19"/>
        <v>1.45</v>
      </c>
      <c r="L193" s="89">
        <f t="shared" si="20"/>
        <v>15.2</v>
      </c>
      <c r="M193" s="89">
        <f t="shared" si="21"/>
        <v>15.860000000000008</v>
      </c>
      <c r="N193" s="89">
        <f t="shared" si="22"/>
        <v>36.9</v>
      </c>
      <c r="O193" s="89">
        <f t="shared" si="23"/>
        <v>69.41</v>
      </c>
      <c r="P193" s="89" t="str">
        <f t="shared" si="24"/>
        <v>D</v>
      </c>
      <c r="Q193" s="89" t="str">
        <f t="shared" si="24"/>
        <v>D</v>
      </c>
      <c r="R193" s="89" t="str">
        <f t="shared" si="25"/>
        <v>D</v>
      </c>
      <c r="S193" s="89" t="str">
        <f t="shared" si="25"/>
        <v>D</v>
      </c>
      <c r="T193" s="89" t="str">
        <f t="shared" si="25"/>
        <v>D</v>
      </c>
      <c r="U193" s="90" t="str">
        <f t="shared" si="26"/>
        <v>D</v>
      </c>
      <c r="V193" s="23"/>
      <c r="W193" s="69"/>
      <c r="X193" s="72"/>
      <c r="Y193" s="71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3"/>
      <c r="AM193" s="73"/>
      <c r="AN193" s="73"/>
      <c r="AO193" s="73"/>
      <c r="AP193" s="73"/>
    </row>
    <row r="194" spans="1:42" ht="15" customHeight="1">
      <c r="A194" s="86">
        <v>192</v>
      </c>
      <c r="B194" s="92" t="s">
        <v>243</v>
      </c>
      <c r="C194" s="91">
        <v>2010</v>
      </c>
      <c r="D194" s="88" t="s">
        <v>15</v>
      </c>
      <c r="E194" s="104">
        <v>170</v>
      </c>
      <c r="F194" s="104">
        <v>225</v>
      </c>
      <c r="G194" s="104">
        <v>278</v>
      </c>
      <c r="H194" s="109">
        <v>15.61</v>
      </c>
      <c r="I194" s="109">
        <v>215</v>
      </c>
      <c r="J194" s="89">
        <f t="shared" si="18"/>
        <v>0</v>
      </c>
      <c r="K194" s="89">
        <f t="shared" si="19"/>
        <v>5.8</v>
      </c>
      <c r="L194" s="89">
        <f t="shared" si="20"/>
        <v>3.8</v>
      </c>
      <c r="M194" s="89">
        <f t="shared" si="21"/>
        <v>29.951000000000001</v>
      </c>
      <c r="N194" s="89">
        <f t="shared" si="22"/>
        <v>27.900000000000002</v>
      </c>
      <c r="O194" s="89">
        <f t="shared" si="23"/>
        <v>67.451000000000008</v>
      </c>
      <c r="P194" s="89" t="str">
        <f t="shared" si="24"/>
        <v>D</v>
      </c>
      <c r="Q194" s="89" t="str">
        <f t="shared" si="24"/>
        <v>D</v>
      </c>
      <c r="R194" s="89" t="str">
        <f t="shared" si="25"/>
        <v>D</v>
      </c>
      <c r="S194" s="89" t="str">
        <f t="shared" si="25"/>
        <v>D</v>
      </c>
      <c r="T194" s="89" t="str">
        <f t="shared" si="25"/>
        <v>D</v>
      </c>
      <c r="U194" s="90" t="str">
        <f t="shared" si="26"/>
        <v>D</v>
      </c>
      <c r="V194" s="23"/>
      <c r="W194" s="69"/>
      <c r="X194" s="72"/>
      <c r="Y194" s="71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3"/>
      <c r="AM194" s="73"/>
      <c r="AN194" s="73"/>
      <c r="AO194" s="73"/>
      <c r="AP194" s="73"/>
    </row>
    <row r="195" spans="1:42" ht="15" customHeight="1">
      <c r="A195" s="86">
        <v>193</v>
      </c>
      <c r="B195" s="87" t="s">
        <v>244</v>
      </c>
      <c r="C195" s="91">
        <v>2011</v>
      </c>
      <c r="D195" s="88" t="s">
        <v>37</v>
      </c>
      <c r="E195" s="91">
        <v>173</v>
      </c>
      <c r="F195" s="91">
        <v>229</v>
      </c>
      <c r="G195" s="91">
        <v>270</v>
      </c>
      <c r="H195" s="91">
        <v>15.09</v>
      </c>
      <c r="I195" s="91">
        <v>210</v>
      </c>
      <c r="J195" s="89">
        <f t="shared" ref="J195:J258" si="27">MAX(0,(E195-170)*3.7)*0.5</f>
        <v>5.5500000000000007</v>
      </c>
      <c r="K195" s="89">
        <f t="shared" ref="K195:K258" si="28">MAX(0,(F195-221)*2.9)*0.5</f>
        <v>11.6</v>
      </c>
      <c r="L195" s="89">
        <f t="shared" ref="L195:L258" si="29">MAX(0,(G195-276)*1.9)</f>
        <v>0</v>
      </c>
      <c r="M195" s="89">
        <f t="shared" ref="M195:M258" si="30">MAX(0,(H195-10.7)*6.1)</f>
        <v>26.779000000000003</v>
      </c>
      <c r="N195" s="89">
        <f t="shared" ref="N195:N258" si="31">+MAX(0,(I195-184)*0.9)</f>
        <v>23.400000000000002</v>
      </c>
      <c r="O195" s="89">
        <f t="shared" ref="O195:O258" si="32">+SUM(J195:N195)</f>
        <v>67.329000000000008</v>
      </c>
      <c r="P195" s="89" t="str">
        <f t="shared" ref="P195:Q258" si="33">IF(J195&gt;=1.5*65*0.5,"A",IF(J195&gt;=1.5*50*0.5,"B",IF(J195&gt;=1.5*40*0.5,"C","D")))</f>
        <v>D</v>
      </c>
      <c r="Q195" s="89" t="str">
        <f t="shared" si="33"/>
        <v>D</v>
      </c>
      <c r="R195" s="89" t="str">
        <f t="shared" ref="R195:T258" si="34">IF(L195&gt;=65,"A",IF(L195&gt;=50,"B",IF(L195&gt;=40,"C","D")))</f>
        <v>D</v>
      </c>
      <c r="S195" s="89" t="str">
        <f t="shared" si="34"/>
        <v>D</v>
      </c>
      <c r="T195" s="89" t="str">
        <f t="shared" si="34"/>
        <v>D</v>
      </c>
      <c r="U195" s="90" t="str">
        <f t="shared" ref="U195:U258" si="35">+IF(O195&gt;=(0.5+0.5+1+1+1)*65,"A",IF(O195&gt;=(0.5+0.5+1+1+1)*50,"B",IF(O195&gt;=(0.5+0.5+1+1+1)*40,"C","D")))</f>
        <v>D</v>
      </c>
      <c r="V195" s="23"/>
      <c r="W195" s="69"/>
      <c r="X195" s="72"/>
      <c r="Y195" s="71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120"/>
      <c r="AK195" s="120"/>
      <c r="AL195" s="73"/>
      <c r="AM195" s="73"/>
      <c r="AN195" s="73"/>
      <c r="AO195" s="73"/>
      <c r="AP195" s="73"/>
    </row>
    <row r="196" spans="1:42" ht="15" customHeight="1">
      <c r="A196" s="86">
        <v>194</v>
      </c>
      <c r="B196" s="87" t="s">
        <v>245</v>
      </c>
      <c r="C196" s="91">
        <v>2010</v>
      </c>
      <c r="D196" s="88" t="s">
        <v>63</v>
      </c>
      <c r="E196" s="91">
        <v>170</v>
      </c>
      <c r="F196" s="91">
        <v>224</v>
      </c>
      <c r="G196" s="91">
        <v>282</v>
      </c>
      <c r="H196" s="91">
        <v>13.4</v>
      </c>
      <c r="I196" s="91">
        <v>223</v>
      </c>
      <c r="J196" s="89">
        <f t="shared" si="27"/>
        <v>0</v>
      </c>
      <c r="K196" s="89">
        <f t="shared" si="28"/>
        <v>4.3499999999999996</v>
      </c>
      <c r="L196" s="89">
        <f t="shared" si="29"/>
        <v>11.399999999999999</v>
      </c>
      <c r="M196" s="89">
        <f t="shared" si="30"/>
        <v>16.470000000000006</v>
      </c>
      <c r="N196" s="89">
        <f t="shared" si="31"/>
        <v>35.1</v>
      </c>
      <c r="O196" s="89">
        <f t="shared" si="32"/>
        <v>67.320000000000007</v>
      </c>
      <c r="P196" s="89" t="str">
        <f t="shared" si="33"/>
        <v>D</v>
      </c>
      <c r="Q196" s="89" t="str">
        <f t="shared" si="33"/>
        <v>D</v>
      </c>
      <c r="R196" s="89" t="str">
        <f t="shared" si="34"/>
        <v>D</v>
      </c>
      <c r="S196" s="89" t="str">
        <f t="shared" si="34"/>
        <v>D</v>
      </c>
      <c r="T196" s="89" t="str">
        <f t="shared" si="34"/>
        <v>D</v>
      </c>
      <c r="U196" s="90" t="str">
        <f t="shared" si="35"/>
        <v>D</v>
      </c>
      <c r="V196" s="23"/>
      <c r="W196" s="69"/>
      <c r="X196" s="72"/>
      <c r="Y196" s="71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3"/>
      <c r="AM196" s="73"/>
      <c r="AN196" s="73"/>
      <c r="AO196" s="73"/>
      <c r="AP196" s="73"/>
    </row>
    <row r="197" spans="1:42" ht="15" customHeight="1">
      <c r="A197" s="86">
        <v>195</v>
      </c>
      <c r="B197" s="87" t="s">
        <v>246</v>
      </c>
      <c r="C197" s="91">
        <v>2010</v>
      </c>
      <c r="D197" s="88" t="s">
        <v>139</v>
      </c>
      <c r="E197" s="91">
        <v>168</v>
      </c>
      <c r="F197" s="91">
        <v>220</v>
      </c>
      <c r="G197" s="91">
        <v>280</v>
      </c>
      <c r="H197" s="91">
        <v>14.9</v>
      </c>
      <c r="I197" s="91">
        <v>221</v>
      </c>
      <c r="J197" s="89">
        <f t="shared" si="27"/>
        <v>0</v>
      </c>
      <c r="K197" s="89">
        <f t="shared" si="28"/>
        <v>0</v>
      </c>
      <c r="L197" s="89">
        <f t="shared" si="29"/>
        <v>7.6</v>
      </c>
      <c r="M197" s="89">
        <f t="shared" si="30"/>
        <v>25.620000000000005</v>
      </c>
      <c r="N197" s="89">
        <f t="shared" si="31"/>
        <v>33.300000000000004</v>
      </c>
      <c r="O197" s="89">
        <f t="shared" si="32"/>
        <v>66.52000000000001</v>
      </c>
      <c r="P197" s="89" t="str">
        <f t="shared" si="33"/>
        <v>D</v>
      </c>
      <c r="Q197" s="89" t="str">
        <f t="shared" si="33"/>
        <v>D</v>
      </c>
      <c r="R197" s="89" t="str">
        <f t="shared" si="34"/>
        <v>D</v>
      </c>
      <c r="S197" s="89" t="str">
        <f t="shared" si="34"/>
        <v>D</v>
      </c>
      <c r="T197" s="89" t="str">
        <f t="shared" si="34"/>
        <v>D</v>
      </c>
      <c r="U197" s="90" t="str">
        <f t="shared" si="35"/>
        <v>D</v>
      </c>
      <c r="V197" s="23"/>
      <c r="W197" s="69"/>
      <c r="X197" s="72"/>
      <c r="Y197" s="71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3"/>
      <c r="AM197" s="73"/>
      <c r="AN197" s="73"/>
      <c r="AO197" s="73"/>
      <c r="AP197" s="73"/>
    </row>
    <row r="198" spans="1:42" ht="15" customHeight="1">
      <c r="A198" s="86">
        <v>196</v>
      </c>
      <c r="B198" s="87" t="s">
        <v>247</v>
      </c>
      <c r="C198" s="91">
        <v>2010</v>
      </c>
      <c r="D198" s="88" t="s">
        <v>37</v>
      </c>
      <c r="E198" s="91">
        <v>173</v>
      </c>
      <c r="F198" s="91">
        <v>226</v>
      </c>
      <c r="G198" s="91">
        <v>280</v>
      </c>
      <c r="H198" s="91">
        <v>13.3</v>
      </c>
      <c r="I198" s="91">
        <v>217</v>
      </c>
      <c r="J198" s="89">
        <f t="shared" si="27"/>
        <v>5.5500000000000007</v>
      </c>
      <c r="K198" s="89">
        <f t="shared" si="28"/>
        <v>7.25</v>
      </c>
      <c r="L198" s="89">
        <f t="shared" si="29"/>
        <v>7.6</v>
      </c>
      <c r="M198" s="89">
        <f t="shared" si="30"/>
        <v>15.860000000000008</v>
      </c>
      <c r="N198" s="89">
        <f t="shared" si="31"/>
        <v>29.7</v>
      </c>
      <c r="O198" s="89">
        <f t="shared" si="32"/>
        <v>65.960000000000008</v>
      </c>
      <c r="P198" s="89" t="str">
        <f t="shared" si="33"/>
        <v>D</v>
      </c>
      <c r="Q198" s="89" t="str">
        <f t="shared" si="33"/>
        <v>D</v>
      </c>
      <c r="R198" s="89" t="str">
        <f t="shared" si="34"/>
        <v>D</v>
      </c>
      <c r="S198" s="89" t="str">
        <f t="shared" si="34"/>
        <v>D</v>
      </c>
      <c r="T198" s="89" t="str">
        <f t="shared" si="34"/>
        <v>D</v>
      </c>
      <c r="U198" s="90" t="str">
        <f t="shared" si="35"/>
        <v>D</v>
      </c>
      <c r="V198" s="23"/>
      <c r="W198" s="69"/>
      <c r="X198" s="72"/>
      <c r="Y198" s="71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3"/>
      <c r="AM198" s="73"/>
      <c r="AN198" s="73"/>
      <c r="AO198" s="73"/>
      <c r="AP198" s="73"/>
    </row>
    <row r="199" spans="1:42" ht="15" customHeight="1">
      <c r="A199" s="86">
        <v>197</v>
      </c>
      <c r="B199" s="87" t="s">
        <v>248</v>
      </c>
      <c r="C199" s="91">
        <v>2010</v>
      </c>
      <c r="D199" s="102" t="s">
        <v>111</v>
      </c>
      <c r="E199" s="91">
        <v>180</v>
      </c>
      <c r="F199" s="91">
        <v>235</v>
      </c>
      <c r="G199" s="91">
        <v>280</v>
      </c>
      <c r="H199" s="91">
        <v>13</v>
      </c>
      <c r="I199" s="91">
        <v>190</v>
      </c>
      <c r="J199" s="89">
        <f t="shared" si="27"/>
        <v>18.5</v>
      </c>
      <c r="K199" s="89">
        <f t="shared" si="28"/>
        <v>20.3</v>
      </c>
      <c r="L199" s="89">
        <f t="shared" si="29"/>
        <v>7.6</v>
      </c>
      <c r="M199" s="89">
        <f t="shared" si="30"/>
        <v>14.030000000000003</v>
      </c>
      <c r="N199" s="89">
        <f t="shared" si="31"/>
        <v>5.4</v>
      </c>
      <c r="O199" s="89">
        <f t="shared" si="32"/>
        <v>65.83</v>
      </c>
      <c r="P199" s="89" t="str">
        <f t="shared" si="33"/>
        <v>D</v>
      </c>
      <c r="Q199" s="89" t="str">
        <f t="shared" si="33"/>
        <v>D</v>
      </c>
      <c r="R199" s="89" t="str">
        <f t="shared" si="34"/>
        <v>D</v>
      </c>
      <c r="S199" s="89" t="str">
        <f t="shared" si="34"/>
        <v>D</v>
      </c>
      <c r="T199" s="89" t="str">
        <f t="shared" si="34"/>
        <v>D</v>
      </c>
      <c r="U199" s="90" t="str">
        <f t="shared" si="35"/>
        <v>D</v>
      </c>
      <c r="V199" s="23"/>
      <c r="W199" s="69"/>
      <c r="X199" s="76"/>
      <c r="Y199" s="77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3"/>
      <c r="AK199" s="73"/>
      <c r="AL199" s="73"/>
      <c r="AM199" s="73"/>
      <c r="AN199" s="73"/>
      <c r="AO199" s="73"/>
      <c r="AP199" s="73"/>
    </row>
    <row r="200" spans="1:42" ht="15" customHeight="1">
      <c r="A200" s="86">
        <v>198</v>
      </c>
      <c r="B200" s="87" t="s">
        <v>249</v>
      </c>
      <c r="C200" s="91">
        <v>2010</v>
      </c>
      <c r="D200" s="88" t="s">
        <v>51</v>
      </c>
      <c r="E200" s="91">
        <v>169</v>
      </c>
      <c r="F200" s="91">
        <v>219</v>
      </c>
      <c r="G200" s="91">
        <v>284</v>
      </c>
      <c r="H200" s="91">
        <v>14.8</v>
      </c>
      <c r="I200" s="91">
        <v>212</v>
      </c>
      <c r="J200" s="89">
        <f t="shared" si="27"/>
        <v>0</v>
      </c>
      <c r="K200" s="89">
        <f t="shared" si="28"/>
        <v>0</v>
      </c>
      <c r="L200" s="89">
        <f t="shared" si="29"/>
        <v>15.2</v>
      </c>
      <c r="M200" s="89">
        <f t="shared" si="30"/>
        <v>25.010000000000009</v>
      </c>
      <c r="N200" s="89">
        <f t="shared" si="31"/>
        <v>25.2</v>
      </c>
      <c r="O200" s="89">
        <f t="shared" si="32"/>
        <v>65.410000000000011</v>
      </c>
      <c r="P200" s="89" t="str">
        <f t="shared" si="33"/>
        <v>D</v>
      </c>
      <c r="Q200" s="89" t="str">
        <f t="shared" si="33"/>
        <v>D</v>
      </c>
      <c r="R200" s="89" t="str">
        <f t="shared" si="34"/>
        <v>D</v>
      </c>
      <c r="S200" s="89" t="str">
        <f t="shared" si="34"/>
        <v>D</v>
      </c>
      <c r="T200" s="89" t="str">
        <f t="shared" si="34"/>
        <v>D</v>
      </c>
      <c r="U200" s="90" t="str">
        <f t="shared" si="35"/>
        <v>D</v>
      </c>
      <c r="V200" s="23"/>
      <c r="W200" s="69"/>
      <c r="X200" s="72"/>
      <c r="Y200" s="71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3"/>
      <c r="AK200" s="73"/>
      <c r="AL200" s="73"/>
      <c r="AM200" s="73"/>
      <c r="AN200" s="73"/>
      <c r="AO200" s="73"/>
      <c r="AP200" s="73"/>
    </row>
    <row r="201" spans="1:42" ht="15" customHeight="1">
      <c r="A201" s="86">
        <v>199</v>
      </c>
      <c r="B201" s="92" t="s">
        <v>250</v>
      </c>
      <c r="C201" s="91">
        <v>2011</v>
      </c>
      <c r="D201" s="88" t="s">
        <v>32</v>
      </c>
      <c r="E201" s="114">
        <v>166</v>
      </c>
      <c r="F201" s="114">
        <v>219</v>
      </c>
      <c r="G201" s="114">
        <v>284</v>
      </c>
      <c r="H201" s="115">
        <v>13.6</v>
      </c>
      <c r="I201" s="115">
        <v>220</v>
      </c>
      <c r="J201" s="89">
        <f t="shared" si="27"/>
        <v>0</v>
      </c>
      <c r="K201" s="89">
        <f t="shared" si="28"/>
        <v>0</v>
      </c>
      <c r="L201" s="89">
        <f t="shared" si="29"/>
        <v>15.2</v>
      </c>
      <c r="M201" s="89">
        <f t="shared" si="30"/>
        <v>17.690000000000001</v>
      </c>
      <c r="N201" s="89">
        <f t="shared" si="31"/>
        <v>32.4</v>
      </c>
      <c r="O201" s="89">
        <f t="shared" si="32"/>
        <v>65.289999999999992</v>
      </c>
      <c r="P201" s="89" t="str">
        <f t="shared" si="33"/>
        <v>D</v>
      </c>
      <c r="Q201" s="89" t="str">
        <f t="shared" si="33"/>
        <v>D</v>
      </c>
      <c r="R201" s="89" t="str">
        <f t="shared" si="34"/>
        <v>D</v>
      </c>
      <c r="S201" s="89" t="str">
        <f t="shared" si="34"/>
        <v>D</v>
      </c>
      <c r="T201" s="89" t="str">
        <f t="shared" si="34"/>
        <v>D</v>
      </c>
      <c r="U201" s="90" t="str">
        <f t="shared" si="35"/>
        <v>D</v>
      </c>
      <c r="V201" s="23"/>
      <c r="W201" s="69"/>
      <c r="X201" s="72"/>
      <c r="Y201" s="71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3"/>
      <c r="AM201" s="73"/>
      <c r="AN201" s="73"/>
      <c r="AO201" s="73"/>
      <c r="AP201" s="73"/>
    </row>
    <row r="202" spans="1:42" ht="15" customHeight="1">
      <c r="A202" s="86">
        <v>200</v>
      </c>
      <c r="B202" s="87" t="s">
        <v>251</v>
      </c>
      <c r="C202" s="91">
        <v>2010</v>
      </c>
      <c r="D202" s="88" t="s">
        <v>67</v>
      </c>
      <c r="E202" s="91">
        <v>173</v>
      </c>
      <c r="F202" s="91">
        <v>229</v>
      </c>
      <c r="G202" s="91">
        <v>276</v>
      </c>
      <c r="H202" s="110">
        <v>16.5</v>
      </c>
      <c r="I202" s="91">
        <v>198</v>
      </c>
      <c r="J202" s="89">
        <f t="shared" si="27"/>
        <v>5.5500000000000007</v>
      </c>
      <c r="K202" s="89">
        <f t="shared" si="28"/>
        <v>11.6</v>
      </c>
      <c r="L202" s="89">
        <f t="shared" si="29"/>
        <v>0</v>
      </c>
      <c r="M202" s="89">
        <f t="shared" si="30"/>
        <v>35.380000000000003</v>
      </c>
      <c r="N202" s="89">
        <f t="shared" si="31"/>
        <v>12.6</v>
      </c>
      <c r="O202" s="89">
        <f t="shared" si="32"/>
        <v>65.13</v>
      </c>
      <c r="P202" s="89" t="str">
        <f t="shared" si="33"/>
        <v>D</v>
      </c>
      <c r="Q202" s="89" t="str">
        <f t="shared" si="33"/>
        <v>D</v>
      </c>
      <c r="R202" s="89" t="str">
        <f t="shared" si="34"/>
        <v>D</v>
      </c>
      <c r="S202" s="89" t="str">
        <f t="shared" si="34"/>
        <v>D</v>
      </c>
      <c r="T202" s="89" t="str">
        <f t="shared" si="34"/>
        <v>D</v>
      </c>
      <c r="U202" s="90" t="str">
        <f t="shared" si="35"/>
        <v>D</v>
      </c>
      <c r="V202" s="23"/>
      <c r="W202" s="69"/>
      <c r="X202" s="72"/>
      <c r="Y202" s="71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3"/>
      <c r="AM202" s="73"/>
      <c r="AN202" s="73"/>
      <c r="AO202" s="73"/>
      <c r="AP202" s="73"/>
    </row>
    <row r="203" spans="1:42" ht="15" customHeight="1">
      <c r="A203" s="86">
        <v>201</v>
      </c>
      <c r="B203" s="87" t="s">
        <v>252</v>
      </c>
      <c r="C203" s="91">
        <v>2010</v>
      </c>
      <c r="D203" s="102" t="s">
        <v>86</v>
      </c>
      <c r="E203" s="91">
        <v>169</v>
      </c>
      <c r="F203" s="91">
        <v>223</v>
      </c>
      <c r="G203" s="91">
        <v>280</v>
      </c>
      <c r="H203" s="91">
        <v>12.5</v>
      </c>
      <c r="I203" s="91">
        <v>232</v>
      </c>
      <c r="J203" s="89">
        <f t="shared" si="27"/>
        <v>0</v>
      </c>
      <c r="K203" s="89">
        <f t="shared" si="28"/>
        <v>2.9</v>
      </c>
      <c r="L203" s="89">
        <f t="shared" si="29"/>
        <v>7.6</v>
      </c>
      <c r="M203" s="89">
        <f t="shared" si="30"/>
        <v>10.980000000000004</v>
      </c>
      <c r="N203" s="89">
        <f t="shared" si="31"/>
        <v>43.2</v>
      </c>
      <c r="O203" s="89">
        <f t="shared" si="32"/>
        <v>64.680000000000007</v>
      </c>
      <c r="P203" s="89" t="str">
        <f t="shared" si="33"/>
        <v>D</v>
      </c>
      <c r="Q203" s="89" t="str">
        <f t="shared" si="33"/>
        <v>D</v>
      </c>
      <c r="R203" s="89" t="str">
        <f t="shared" si="34"/>
        <v>D</v>
      </c>
      <c r="S203" s="89" t="str">
        <f t="shared" si="34"/>
        <v>D</v>
      </c>
      <c r="T203" s="89" t="str">
        <f t="shared" si="34"/>
        <v>C</v>
      </c>
      <c r="U203" s="90" t="str">
        <f t="shared" si="35"/>
        <v>D</v>
      </c>
      <c r="V203" s="23"/>
      <c r="W203" s="69"/>
      <c r="X203" s="72"/>
      <c r="Y203" s="71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3"/>
      <c r="AM203" s="73"/>
      <c r="AN203" s="73"/>
      <c r="AO203" s="73"/>
      <c r="AP203" s="73"/>
    </row>
    <row r="204" spans="1:42" ht="15" customHeight="1">
      <c r="A204" s="86">
        <v>202</v>
      </c>
      <c r="B204" s="87" t="s">
        <v>253</v>
      </c>
      <c r="C204" s="91">
        <v>2011</v>
      </c>
      <c r="D204" s="102" t="s">
        <v>86</v>
      </c>
      <c r="E204" s="91">
        <v>169</v>
      </c>
      <c r="F204" s="91">
        <v>223</v>
      </c>
      <c r="G204" s="91">
        <v>280</v>
      </c>
      <c r="H204" s="91">
        <v>12.5</v>
      </c>
      <c r="I204" s="91">
        <v>232</v>
      </c>
      <c r="J204" s="89">
        <f t="shared" si="27"/>
        <v>0</v>
      </c>
      <c r="K204" s="89">
        <f t="shared" si="28"/>
        <v>2.9</v>
      </c>
      <c r="L204" s="89">
        <f t="shared" si="29"/>
        <v>7.6</v>
      </c>
      <c r="M204" s="89">
        <f t="shared" si="30"/>
        <v>10.980000000000004</v>
      </c>
      <c r="N204" s="89">
        <f t="shared" si="31"/>
        <v>43.2</v>
      </c>
      <c r="O204" s="89">
        <f t="shared" si="32"/>
        <v>64.680000000000007</v>
      </c>
      <c r="P204" s="89" t="str">
        <f t="shared" si="33"/>
        <v>D</v>
      </c>
      <c r="Q204" s="89" t="str">
        <f t="shared" si="33"/>
        <v>D</v>
      </c>
      <c r="R204" s="89" t="str">
        <f t="shared" si="34"/>
        <v>D</v>
      </c>
      <c r="S204" s="89" t="str">
        <f t="shared" si="34"/>
        <v>D</v>
      </c>
      <c r="T204" s="89" t="str">
        <f t="shared" si="34"/>
        <v>C</v>
      </c>
      <c r="U204" s="90" t="str">
        <f t="shared" si="35"/>
        <v>D</v>
      </c>
      <c r="V204" s="23"/>
      <c r="W204" s="69"/>
      <c r="X204" s="72"/>
      <c r="Y204" s="71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3"/>
      <c r="AM204" s="73"/>
      <c r="AN204" s="73"/>
      <c r="AO204" s="73"/>
      <c r="AP204" s="73"/>
    </row>
    <row r="205" spans="1:42" ht="15" customHeight="1">
      <c r="A205" s="86">
        <v>203</v>
      </c>
      <c r="B205" s="87" t="s">
        <v>254</v>
      </c>
      <c r="C205" s="91">
        <v>2011</v>
      </c>
      <c r="D205" s="102" t="s">
        <v>141</v>
      </c>
      <c r="E205" s="91">
        <v>175</v>
      </c>
      <c r="F205" s="91">
        <v>231</v>
      </c>
      <c r="G205" s="91">
        <v>280</v>
      </c>
      <c r="H205" s="91">
        <v>11.8</v>
      </c>
      <c r="I205" s="91">
        <v>213</v>
      </c>
      <c r="J205" s="89">
        <f t="shared" si="27"/>
        <v>9.25</v>
      </c>
      <c r="K205" s="89">
        <f t="shared" si="28"/>
        <v>14.5</v>
      </c>
      <c r="L205" s="89">
        <f t="shared" si="29"/>
        <v>7.6</v>
      </c>
      <c r="M205" s="89">
        <f t="shared" si="30"/>
        <v>6.710000000000008</v>
      </c>
      <c r="N205" s="89">
        <f t="shared" si="31"/>
        <v>26.1</v>
      </c>
      <c r="O205" s="89">
        <f t="shared" si="32"/>
        <v>64.160000000000011</v>
      </c>
      <c r="P205" s="89" t="str">
        <f t="shared" si="33"/>
        <v>D</v>
      </c>
      <c r="Q205" s="89" t="str">
        <f t="shared" si="33"/>
        <v>D</v>
      </c>
      <c r="R205" s="89" t="str">
        <f t="shared" si="34"/>
        <v>D</v>
      </c>
      <c r="S205" s="89" t="str">
        <f t="shared" si="34"/>
        <v>D</v>
      </c>
      <c r="T205" s="89" t="str">
        <f t="shared" si="34"/>
        <v>D</v>
      </c>
      <c r="U205" s="90" t="str">
        <f t="shared" si="35"/>
        <v>D</v>
      </c>
      <c r="V205" s="23"/>
      <c r="W205" s="69"/>
      <c r="X205" s="72"/>
      <c r="Y205" s="71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3"/>
      <c r="AM205" s="73"/>
      <c r="AN205" s="73"/>
      <c r="AO205" s="73"/>
      <c r="AP205" s="73"/>
    </row>
    <row r="206" spans="1:42" ht="15" customHeight="1">
      <c r="A206" s="86">
        <v>204</v>
      </c>
      <c r="B206" s="87" t="s">
        <v>255</v>
      </c>
      <c r="C206" s="91">
        <v>2011</v>
      </c>
      <c r="D206" s="88" t="s">
        <v>45</v>
      </c>
      <c r="E206" s="91">
        <v>168</v>
      </c>
      <c r="F206" s="91">
        <v>220</v>
      </c>
      <c r="G206" s="91">
        <v>275</v>
      </c>
      <c r="H206" s="91">
        <v>12.8</v>
      </c>
      <c r="I206" s="91">
        <v>240</v>
      </c>
      <c r="J206" s="89">
        <f t="shared" si="27"/>
        <v>0</v>
      </c>
      <c r="K206" s="89">
        <f t="shared" si="28"/>
        <v>0</v>
      </c>
      <c r="L206" s="89">
        <f t="shared" si="29"/>
        <v>0</v>
      </c>
      <c r="M206" s="89">
        <f t="shared" si="30"/>
        <v>12.810000000000008</v>
      </c>
      <c r="N206" s="89">
        <f t="shared" si="31"/>
        <v>50.4</v>
      </c>
      <c r="O206" s="89">
        <f t="shared" si="32"/>
        <v>63.210000000000008</v>
      </c>
      <c r="P206" s="89" t="str">
        <f t="shared" si="33"/>
        <v>D</v>
      </c>
      <c r="Q206" s="89" t="str">
        <f t="shared" si="33"/>
        <v>D</v>
      </c>
      <c r="R206" s="89" t="str">
        <f t="shared" si="34"/>
        <v>D</v>
      </c>
      <c r="S206" s="89" t="str">
        <f t="shared" si="34"/>
        <v>D</v>
      </c>
      <c r="T206" s="89" t="str">
        <f t="shared" si="34"/>
        <v>B</v>
      </c>
      <c r="U206" s="90" t="str">
        <f t="shared" si="35"/>
        <v>D</v>
      </c>
      <c r="V206" s="23"/>
      <c r="W206" s="69"/>
      <c r="X206" s="72"/>
      <c r="Y206" s="71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3"/>
      <c r="AM206" s="73"/>
      <c r="AN206" s="73"/>
      <c r="AO206" s="73"/>
      <c r="AP206" s="73"/>
    </row>
    <row r="207" spans="1:42" ht="15" customHeight="1">
      <c r="A207" s="86">
        <v>205</v>
      </c>
      <c r="B207" s="87" t="s">
        <v>256</v>
      </c>
      <c r="C207" s="91">
        <v>2010</v>
      </c>
      <c r="D207" s="102" t="s">
        <v>86</v>
      </c>
      <c r="E207" s="91">
        <v>171</v>
      </c>
      <c r="F207" s="91">
        <v>219</v>
      </c>
      <c r="G207" s="91">
        <v>278</v>
      </c>
      <c r="H207" s="91">
        <v>15.1</v>
      </c>
      <c r="I207" s="91">
        <v>217</v>
      </c>
      <c r="J207" s="89">
        <f t="shared" si="27"/>
        <v>1.85</v>
      </c>
      <c r="K207" s="89">
        <f t="shared" si="28"/>
        <v>0</v>
      </c>
      <c r="L207" s="89">
        <f t="shared" si="29"/>
        <v>3.8</v>
      </c>
      <c r="M207" s="89">
        <f t="shared" si="30"/>
        <v>26.84</v>
      </c>
      <c r="N207" s="89">
        <f t="shared" si="31"/>
        <v>29.7</v>
      </c>
      <c r="O207" s="89">
        <f t="shared" si="32"/>
        <v>62.19</v>
      </c>
      <c r="P207" s="89" t="str">
        <f t="shared" si="33"/>
        <v>D</v>
      </c>
      <c r="Q207" s="89" t="str">
        <f t="shared" si="33"/>
        <v>D</v>
      </c>
      <c r="R207" s="89" t="str">
        <f t="shared" si="34"/>
        <v>D</v>
      </c>
      <c r="S207" s="89" t="str">
        <f t="shared" si="34"/>
        <v>D</v>
      </c>
      <c r="T207" s="89" t="str">
        <f t="shared" si="34"/>
        <v>D</v>
      </c>
      <c r="U207" s="90" t="str">
        <f t="shared" si="35"/>
        <v>D</v>
      </c>
      <c r="V207" s="23"/>
      <c r="W207" s="69"/>
      <c r="X207" s="72"/>
      <c r="Y207" s="71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3"/>
      <c r="AK207" s="73"/>
      <c r="AL207" s="73"/>
      <c r="AM207" s="73"/>
      <c r="AN207" s="73"/>
      <c r="AO207" s="73"/>
      <c r="AP207" s="73"/>
    </row>
    <row r="208" spans="1:42" ht="15" customHeight="1">
      <c r="A208" s="86">
        <v>206</v>
      </c>
      <c r="B208" s="87" t="s">
        <v>257</v>
      </c>
      <c r="C208" s="91">
        <v>2011</v>
      </c>
      <c r="D208" s="88" t="s">
        <v>51</v>
      </c>
      <c r="E208" s="91">
        <v>171</v>
      </c>
      <c r="F208" s="91">
        <v>219</v>
      </c>
      <c r="G208" s="91">
        <v>278</v>
      </c>
      <c r="H208" s="91">
        <v>15.8</v>
      </c>
      <c r="I208" s="91">
        <v>212</v>
      </c>
      <c r="J208" s="89">
        <f t="shared" si="27"/>
        <v>1.85</v>
      </c>
      <c r="K208" s="89">
        <f t="shared" si="28"/>
        <v>0</v>
      </c>
      <c r="L208" s="89">
        <f t="shared" si="29"/>
        <v>3.8</v>
      </c>
      <c r="M208" s="89">
        <f t="shared" si="30"/>
        <v>31.110000000000007</v>
      </c>
      <c r="N208" s="89">
        <f t="shared" si="31"/>
        <v>25.2</v>
      </c>
      <c r="O208" s="89">
        <f t="shared" si="32"/>
        <v>61.960000000000008</v>
      </c>
      <c r="P208" s="89" t="str">
        <f t="shared" si="33"/>
        <v>D</v>
      </c>
      <c r="Q208" s="89" t="str">
        <f t="shared" si="33"/>
        <v>D</v>
      </c>
      <c r="R208" s="89" t="str">
        <f t="shared" si="34"/>
        <v>D</v>
      </c>
      <c r="S208" s="89" t="str">
        <f t="shared" si="34"/>
        <v>D</v>
      </c>
      <c r="T208" s="89" t="str">
        <f t="shared" si="34"/>
        <v>D</v>
      </c>
      <c r="U208" s="90" t="str">
        <f t="shared" si="35"/>
        <v>D</v>
      </c>
      <c r="V208" s="23"/>
      <c r="W208" s="69"/>
      <c r="X208" s="72"/>
      <c r="Y208" s="71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3"/>
      <c r="AK208" s="73"/>
      <c r="AL208" s="73"/>
      <c r="AM208" s="73"/>
      <c r="AN208" s="73"/>
      <c r="AO208" s="73"/>
      <c r="AP208" s="73"/>
    </row>
    <row r="209" spans="1:42" ht="15" customHeight="1">
      <c r="A209" s="86">
        <v>207</v>
      </c>
      <c r="B209" s="93" t="s">
        <v>258</v>
      </c>
      <c r="C209" s="91">
        <v>2012</v>
      </c>
      <c r="D209" s="88" t="s">
        <v>22</v>
      </c>
      <c r="E209" s="91">
        <v>172</v>
      </c>
      <c r="F209" s="91">
        <v>224</v>
      </c>
      <c r="G209" s="91">
        <v>290</v>
      </c>
      <c r="H209" s="91">
        <v>13.5</v>
      </c>
      <c r="I209" s="91">
        <v>194</v>
      </c>
      <c r="J209" s="89">
        <f t="shared" si="27"/>
        <v>3.7</v>
      </c>
      <c r="K209" s="89">
        <f t="shared" si="28"/>
        <v>4.3499999999999996</v>
      </c>
      <c r="L209" s="89">
        <f t="shared" si="29"/>
        <v>26.599999999999998</v>
      </c>
      <c r="M209" s="89">
        <f t="shared" si="30"/>
        <v>17.080000000000002</v>
      </c>
      <c r="N209" s="89">
        <f t="shared" si="31"/>
        <v>9</v>
      </c>
      <c r="O209" s="89">
        <f t="shared" si="32"/>
        <v>60.730000000000004</v>
      </c>
      <c r="P209" s="89" t="str">
        <f t="shared" si="33"/>
        <v>D</v>
      </c>
      <c r="Q209" s="89" t="str">
        <f t="shared" si="33"/>
        <v>D</v>
      </c>
      <c r="R209" s="89" t="str">
        <f t="shared" si="34"/>
        <v>D</v>
      </c>
      <c r="S209" s="89" t="str">
        <f t="shared" si="34"/>
        <v>D</v>
      </c>
      <c r="T209" s="89" t="str">
        <f t="shared" si="34"/>
        <v>D</v>
      </c>
      <c r="U209" s="90" t="str">
        <f t="shared" si="35"/>
        <v>D</v>
      </c>
      <c r="V209" s="23"/>
      <c r="W209" s="69"/>
      <c r="X209" s="72"/>
      <c r="Y209" s="71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3"/>
      <c r="AM209" s="73"/>
      <c r="AN209" s="73"/>
      <c r="AO209" s="73"/>
      <c r="AP209" s="73"/>
    </row>
    <row r="210" spans="1:42" ht="15" customHeight="1">
      <c r="A210" s="86">
        <v>208</v>
      </c>
      <c r="B210" s="92" t="s">
        <v>259</v>
      </c>
      <c r="C210" s="91">
        <v>2011</v>
      </c>
      <c r="D210" s="88" t="s">
        <v>15</v>
      </c>
      <c r="E210" s="104">
        <v>174</v>
      </c>
      <c r="F210" s="104">
        <v>228</v>
      </c>
      <c r="G210" s="104">
        <v>276</v>
      </c>
      <c r="H210" s="109">
        <v>15.27</v>
      </c>
      <c r="I210" s="109">
        <v>200</v>
      </c>
      <c r="J210" s="89">
        <f t="shared" si="27"/>
        <v>7.4</v>
      </c>
      <c r="K210" s="89">
        <f t="shared" si="28"/>
        <v>10.15</v>
      </c>
      <c r="L210" s="89">
        <f t="shared" si="29"/>
        <v>0</v>
      </c>
      <c r="M210" s="89">
        <f t="shared" si="30"/>
        <v>27.876999999999999</v>
      </c>
      <c r="N210" s="89">
        <f t="shared" si="31"/>
        <v>14.4</v>
      </c>
      <c r="O210" s="89">
        <f t="shared" si="32"/>
        <v>59.826999999999998</v>
      </c>
      <c r="P210" s="89" t="str">
        <f t="shared" si="33"/>
        <v>D</v>
      </c>
      <c r="Q210" s="89" t="str">
        <f t="shared" si="33"/>
        <v>D</v>
      </c>
      <c r="R210" s="89" t="str">
        <f t="shared" si="34"/>
        <v>D</v>
      </c>
      <c r="S210" s="89" t="str">
        <f t="shared" si="34"/>
        <v>D</v>
      </c>
      <c r="T210" s="89" t="str">
        <f t="shared" si="34"/>
        <v>D</v>
      </c>
      <c r="U210" s="90" t="str">
        <f t="shared" si="35"/>
        <v>D</v>
      </c>
      <c r="V210" s="23"/>
      <c r="W210" s="69"/>
      <c r="X210" s="72"/>
      <c r="Y210" s="71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99"/>
      <c r="AK210" s="99"/>
      <c r="AL210" s="73"/>
      <c r="AM210" s="73"/>
      <c r="AN210" s="73"/>
      <c r="AO210" s="73"/>
      <c r="AP210" s="73"/>
    </row>
    <row r="211" spans="1:42" ht="15" customHeight="1">
      <c r="A211" s="86">
        <v>209</v>
      </c>
      <c r="B211" s="92" t="s">
        <v>260</v>
      </c>
      <c r="C211" s="91">
        <v>2011</v>
      </c>
      <c r="D211" s="102" t="s">
        <v>141</v>
      </c>
      <c r="E211" s="91">
        <v>172</v>
      </c>
      <c r="F211" s="91">
        <v>229</v>
      </c>
      <c r="G211" s="91">
        <v>284</v>
      </c>
      <c r="H211" s="91">
        <v>11.4</v>
      </c>
      <c r="I211" s="91">
        <v>211</v>
      </c>
      <c r="J211" s="89">
        <f t="shared" si="27"/>
        <v>3.7</v>
      </c>
      <c r="K211" s="89">
        <f t="shared" si="28"/>
        <v>11.6</v>
      </c>
      <c r="L211" s="89">
        <f t="shared" si="29"/>
        <v>15.2</v>
      </c>
      <c r="M211" s="89">
        <f t="shared" si="30"/>
        <v>4.2700000000000067</v>
      </c>
      <c r="N211" s="89">
        <f t="shared" si="31"/>
        <v>24.3</v>
      </c>
      <c r="O211" s="89">
        <f t="shared" si="32"/>
        <v>59.070000000000007</v>
      </c>
      <c r="P211" s="89" t="str">
        <f t="shared" si="33"/>
        <v>D</v>
      </c>
      <c r="Q211" s="89" t="str">
        <f t="shared" si="33"/>
        <v>D</v>
      </c>
      <c r="R211" s="89" t="str">
        <f t="shared" si="34"/>
        <v>D</v>
      </c>
      <c r="S211" s="89" t="str">
        <f t="shared" si="34"/>
        <v>D</v>
      </c>
      <c r="T211" s="89" t="str">
        <f t="shared" si="34"/>
        <v>D</v>
      </c>
      <c r="U211" s="90" t="str">
        <f t="shared" si="35"/>
        <v>D</v>
      </c>
      <c r="V211" s="23"/>
      <c r="W211" s="69"/>
      <c r="X211" s="72"/>
      <c r="Y211" s="71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96"/>
      <c r="AK211" s="96"/>
      <c r="AL211" s="73"/>
      <c r="AM211" s="73"/>
      <c r="AN211" s="73"/>
      <c r="AO211" s="73"/>
      <c r="AP211" s="73"/>
    </row>
    <row r="212" spans="1:42" ht="15" customHeight="1">
      <c r="A212" s="86">
        <v>210</v>
      </c>
      <c r="B212" s="116" t="s">
        <v>261</v>
      </c>
      <c r="C212" s="91">
        <v>2012</v>
      </c>
      <c r="D212" s="88" t="s">
        <v>45</v>
      </c>
      <c r="E212" s="117">
        <v>169</v>
      </c>
      <c r="F212" s="117">
        <v>224</v>
      </c>
      <c r="G212" s="117">
        <v>286</v>
      </c>
      <c r="H212" s="117">
        <v>11.9</v>
      </c>
      <c r="I212" s="117">
        <v>215</v>
      </c>
      <c r="J212" s="89">
        <f t="shared" si="27"/>
        <v>0</v>
      </c>
      <c r="K212" s="89">
        <f t="shared" si="28"/>
        <v>4.3499999999999996</v>
      </c>
      <c r="L212" s="89">
        <f t="shared" si="29"/>
        <v>19</v>
      </c>
      <c r="M212" s="89">
        <f t="shared" si="30"/>
        <v>7.3200000000000065</v>
      </c>
      <c r="N212" s="89">
        <f t="shared" si="31"/>
        <v>27.900000000000002</v>
      </c>
      <c r="O212" s="89">
        <f t="shared" si="32"/>
        <v>58.570000000000007</v>
      </c>
      <c r="P212" s="89" t="str">
        <f t="shared" si="33"/>
        <v>D</v>
      </c>
      <c r="Q212" s="89" t="str">
        <f t="shared" si="33"/>
        <v>D</v>
      </c>
      <c r="R212" s="89" t="str">
        <f t="shared" si="34"/>
        <v>D</v>
      </c>
      <c r="S212" s="89" t="str">
        <f t="shared" si="34"/>
        <v>D</v>
      </c>
      <c r="T212" s="89" t="str">
        <f t="shared" si="34"/>
        <v>D</v>
      </c>
      <c r="U212" s="90" t="str">
        <f t="shared" si="35"/>
        <v>D</v>
      </c>
      <c r="V212" s="23"/>
      <c r="W212" s="69"/>
      <c r="X212" s="72"/>
      <c r="Y212" s="71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96"/>
      <c r="AK212" s="96"/>
      <c r="AL212" s="73"/>
      <c r="AM212" s="73"/>
      <c r="AN212" s="73"/>
      <c r="AO212" s="73"/>
      <c r="AP212" s="73"/>
    </row>
    <row r="213" spans="1:42" ht="15" customHeight="1">
      <c r="A213" s="86">
        <v>211</v>
      </c>
      <c r="B213" s="87" t="s">
        <v>262</v>
      </c>
      <c r="C213" s="91">
        <v>2010</v>
      </c>
      <c r="D213" s="102" t="s">
        <v>141</v>
      </c>
      <c r="E213" s="91">
        <v>176</v>
      </c>
      <c r="F213" s="91">
        <v>234</v>
      </c>
      <c r="G213" s="91">
        <v>278</v>
      </c>
      <c r="H213" s="91">
        <v>13</v>
      </c>
      <c r="I213" s="91">
        <v>194</v>
      </c>
      <c r="J213" s="89">
        <f t="shared" si="27"/>
        <v>11.100000000000001</v>
      </c>
      <c r="K213" s="89">
        <f t="shared" si="28"/>
        <v>18.849999999999998</v>
      </c>
      <c r="L213" s="89">
        <f t="shared" si="29"/>
        <v>3.8</v>
      </c>
      <c r="M213" s="89">
        <f t="shared" si="30"/>
        <v>14.030000000000003</v>
      </c>
      <c r="N213" s="89">
        <f t="shared" si="31"/>
        <v>9</v>
      </c>
      <c r="O213" s="89">
        <f t="shared" si="32"/>
        <v>56.78</v>
      </c>
      <c r="P213" s="89" t="str">
        <f t="shared" si="33"/>
        <v>D</v>
      </c>
      <c r="Q213" s="89" t="str">
        <f t="shared" si="33"/>
        <v>D</v>
      </c>
      <c r="R213" s="89" t="str">
        <f t="shared" si="34"/>
        <v>D</v>
      </c>
      <c r="S213" s="89" t="str">
        <f t="shared" si="34"/>
        <v>D</v>
      </c>
      <c r="T213" s="89" t="str">
        <f t="shared" si="34"/>
        <v>D</v>
      </c>
      <c r="U213" s="90" t="str">
        <f t="shared" si="35"/>
        <v>D</v>
      </c>
      <c r="V213" s="23"/>
      <c r="W213" s="69"/>
      <c r="X213" s="72"/>
      <c r="Y213" s="71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3"/>
      <c r="AM213" s="73"/>
      <c r="AN213" s="73"/>
      <c r="AO213" s="73"/>
      <c r="AP213" s="73"/>
    </row>
    <row r="214" spans="1:42" ht="15" customHeight="1">
      <c r="A214" s="86">
        <v>212</v>
      </c>
      <c r="B214" s="92" t="s">
        <v>263</v>
      </c>
      <c r="C214" s="91">
        <v>2010</v>
      </c>
      <c r="D214" s="102" t="s">
        <v>103</v>
      </c>
      <c r="E214" s="91">
        <v>176</v>
      </c>
      <c r="F214" s="91">
        <v>230</v>
      </c>
      <c r="G214" s="91">
        <v>282</v>
      </c>
      <c r="H214" s="91">
        <v>12.3</v>
      </c>
      <c r="I214" s="91">
        <v>196</v>
      </c>
      <c r="J214" s="89">
        <f t="shared" si="27"/>
        <v>11.100000000000001</v>
      </c>
      <c r="K214" s="89">
        <f t="shared" si="28"/>
        <v>13.049999999999999</v>
      </c>
      <c r="L214" s="89">
        <f t="shared" si="29"/>
        <v>11.399999999999999</v>
      </c>
      <c r="M214" s="89">
        <f t="shared" si="30"/>
        <v>9.7600000000000087</v>
      </c>
      <c r="N214" s="89">
        <f t="shared" si="31"/>
        <v>10.8</v>
      </c>
      <c r="O214" s="89">
        <f t="shared" si="32"/>
        <v>56.11</v>
      </c>
      <c r="P214" s="89" t="str">
        <f t="shared" si="33"/>
        <v>D</v>
      </c>
      <c r="Q214" s="89" t="str">
        <f t="shared" si="33"/>
        <v>D</v>
      </c>
      <c r="R214" s="89" t="str">
        <f t="shared" si="34"/>
        <v>D</v>
      </c>
      <c r="S214" s="89" t="str">
        <f t="shared" si="34"/>
        <v>D</v>
      </c>
      <c r="T214" s="89" t="str">
        <f t="shared" si="34"/>
        <v>D</v>
      </c>
      <c r="U214" s="90" t="str">
        <f t="shared" si="35"/>
        <v>D</v>
      </c>
      <c r="V214" s="23"/>
      <c r="W214" s="69"/>
      <c r="X214" s="72"/>
      <c r="Y214" s="71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3"/>
      <c r="AK214" s="73"/>
      <c r="AL214" s="73"/>
      <c r="AM214" s="73"/>
      <c r="AN214" s="73"/>
      <c r="AO214" s="73"/>
      <c r="AP214" s="73"/>
    </row>
    <row r="215" spans="1:42" ht="15" customHeight="1">
      <c r="A215" s="86">
        <v>213</v>
      </c>
      <c r="B215" s="87" t="s">
        <v>264</v>
      </c>
      <c r="C215" s="91">
        <v>2011</v>
      </c>
      <c r="D215" s="104" t="s">
        <v>16</v>
      </c>
      <c r="E215" s="91">
        <v>180</v>
      </c>
      <c r="F215" s="91">
        <v>236</v>
      </c>
      <c r="G215" s="91">
        <v>282</v>
      </c>
      <c r="H215" s="91">
        <v>11.3</v>
      </c>
      <c r="I215" s="91">
        <v>180</v>
      </c>
      <c r="J215" s="89">
        <f t="shared" si="27"/>
        <v>18.5</v>
      </c>
      <c r="K215" s="89">
        <f t="shared" si="28"/>
        <v>21.75</v>
      </c>
      <c r="L215" s="89">
        <f t="shared" si="29"/>
        <v>11.399999999999999</v>
      </c>
      <c r="M215" s="89">
        <f t="shared" si="30"/>
        <v>3.6600000000000086</v>
      </c>
      <c r="N215" s="89">
        <f t="shared" si="31"/>
        <v>0</v>
      </c>
      <c r="O215" s="89">
        <f t="shared" si="32"/>
        <v>55.310000000000009</v>
      </c>
      <c r="P215" s="89" t="str">
        <f t="shared" si="33"/>
        <v>D</v>
      </c>
      <c r="Q215" s="89" t="str">
        <f t="shared" si="33"/>
        <v>D</v>
      </c>
      <c r="R215" s="89" t="str">
        <f t="shared" si="34"/>
        <v>D</v>
      </c>
      <c r="S215" s="89" t="str">
        <f t="shared" si="34"/>
        <v>D</v>
      </c>
      <c r="T215" s="89" t="str">
        <f t="shared" si="34"/>
        <v>D</v>
      </c>
      <c r="U215" s="90" t="str">
        <f t="shared" si="35"/>
        <v>D</v>
      </c>
      <c r="V215" s="23"/>
      <c r="W215" s="73"/>
      <c r="X215" s="73"/>
      <c r="Y215" s="76"/>
      <c r="Z215" s="77"/>
      <c r="AA215" s="72"/>
      <c r="AB215" s="72"/>
      <c r="AC215" s="72"/>
      <c r="AD215" s="72"/>
      <c r="AE215" s="72"/>
      <c r="AF215" s="72"/>
      <c r="AG215" s="72"/>
      <c r="AH215" s="131"/>
      <c r="AI215" s="72"/>
      <c r="AJ215" s="72"/>
      <c r="AK215" s="72"/>
      <c r="AL215" s="72"/>
      <c r="AM215" s="72"/>
      <c r="AN215" s="73"/>
      <c r="AO215" s="73"/>
      <c r="AP215" s="73"/>
    </row>
    <row r="216" spans="1:42" ht="15" customHeight="1">
      <c r="A216" s="86">
        <v>214</v>
      </c>
      <c r="B216" s="87" t="s">
        <v>265</v>
      </c>
      <c r="C216" s="91">
        <v>2010</v>
      </c>
      <c r="D216" s="88" t="s">
        <v>19</v>
      </c>
      <c r="E216" s="91">
        <v>172</v>
      </c>
      <c r="F216" s="91">
        <v>225</v>
      </c>
      <c r="G216" s="91">
        <v>275</v>
      </c>
      <c r="H216" s="91">
        <v>12.6</v>
      </c>
      <c r="I216" s="91">
        <v>221</v>
      </c>
      <c r="J216" s="89">
        <f t="shared" si="27"/>
        <v>3.7</v>
      </c>
      <c r="K216" s="89">
        <f t="shared" si="28"/>
        <v>5.8</v>
      </c>
      <c r="L216" s="89">
        <f t="shared" si="29"/>
        <v>0</v>
      </c>
      <c r="M216" s="89">
        <f t="shared" si="30"/>
        <v>11.590000000000002</v>
      </c>
      <c r="N216" s="89">
        <f t="shared" si="31"/>
        <v>33.300000000000004</v>
      </c>
      <c r="O216" s="89">
        <f t="shared" si="32"/>
        <v>54.390000000000008</v>
      </c>
      <c r="P216" s="89" t="str">
        <f t="shared" si="33"/>
        <v>D</v>
      </c>
      <c r="Q216" s="89" t="str">
        <f t="shared" si="33"/>
        <v>D</v>
      </c>
      <c r="R216" s="89" t="str">
        <f t="shared" si="34"/>
        <v>D</v>
      </c>
      <c r="S216" s="89" t="str">
        <f t="shared" si="34"/>
        <v>D</v>
      </c>
      <c r="T216" s="89" t="str">
        <f t="shared" si="34"/>
        <v>D</v>
      </c>
      <c r="U216" s="90" t="str">
        <f t="shared" si="35"/>
        <v>D</v>
      </c>
      <c r="V216" s="23"/>
      <c r="W216" s="75"/>
      <c r="X216" s="72"/>
      <c r="Y216" s="13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3"/>
      <c r="AO216" s="73"/>
      <c r="AP216" s="73"/>
    </row>
    <row r="217" spans="1:42" ht="15" customHeight="1">
      <c r="A217" s="86">
        <v>215</v>
      </c>
      <c r="B217" s="87" t="s">
        <v>266</v>
      </c>
      <c r="C217" s="91">
        <v>2010</v>
      </c>
      <c r="D217" s="88" t="s">
        <v>101</v>
      </c>
      <c r="E217" s="91">
        <v>175</v>
      </c>
      <c r="F217" s="91">
        <v>224</v>
      </c>
      <c r="G217" s="91">
        <v>284</v>
      </c>
      <c r="H217" s="91">
        <v>10.6</v>
      </c>
      <c r="I217" s="91">
        <v>212</v>
      </c>
      <c r="J217" s="89">
        <f t="shared" si="27"/>
        <v>9.25</v>
      </c>
      <c r="K217" s="89">
        <f t="shared" si="28"/>
        <v>4.3499999999999996</v>
      </c>
      <c r="L217" s="89">
        <f t="shared" si="29"/>
        <v>15.2</v>
      </c>
      <c r="M217" s="89">
        <f t="shared" si="30"/>
        <v>0</v>
      </c>
      <c r="N217" s="89">
        <f t="shared" si="31"/>
        <v>25.2</v>
      </c>
      <c r="O217" s="89">
        <f t="shared" si="32"/>
        <v>54</v>
      </c>
      <c r="P217" s="89" t="str">
        <f t="shared" si="33"/>
        <v>D</v>
      </c>
      <c r="Q217" s="89" t="str">
        <f t="shared" si="33"/>
        <v>D</v>
      </c>
      <c r="R217" s="89" t="str">
        <f t="shared" si="34"/>
        <v>D</v>
      </c>
      <c r="S217" s="89" t="str">
        <f t="shared" si="34"/>
        <v>D</v>
      </c>
      <c r="T217" s="89" t="str">
        <f t="shared" si="34"/>
        <v>D</v>
      </c>
      <c r="U217" s="90" t="str">
        <f t="shared" si="35"/>
        <v>D</v>
      </c>
      <c r="V217" s="23"/>
      <c r="W217" s="69"/>
      <c r="X217" s="70"/>
      <c r="Y217" s="71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3"/>
      <c r="AO217" s="73"/>
      <c r="AP217" s="73"/>
    </row>
    <row r="218" spans="1:42" ht="15" customHeight="1">
      <c r="A218" s="86">
        <v>216</v>
      </c>
      <c r="B218" s="87" t="s">
        <v>170</v>
      </c>
      <c r="C218" s="91">
        <v>2010</v>
      </c>
      <c r="D218" s="88" t="s">
        <v>47</v>
      </c>
      <c r="E218" s="91">
        <v>182</v>
      </c>
      <c r="F218" s="91">
        <v>231</v>
      </c>
      <c r="G218" s="91">
        <v>284</v>
      </c>
      <c r="H218" s="91">
        <v>11</v>
      </c>
      <c r="I218" s="91">
        <v>182</v>
      </c>
      <c r="J218" s="89">
        <f t="shared" si="27"/>
        <v>22.200000000000003</v>
      </c>
      <c r="K218" s="89">
        <f t="shared" si="28"/>
        <v>14.5</v>
      </c>
      <c r="L218" s="89">
        <f t="shared" si="29"/>
        <v>15.2</v>
      </c>
      <c r="M218" s="89">
        <f t="shared" si="30"/>
        <v>1.8300000000000043</v>
      </c>
      <c r="N218" s="89">
        <f t="shared" si="31"/>
        <v>0</v>
      </c>
      <c r="O218" s="89">
        <f t="shared" si="32"/>
        <v>53.730000000000011</v>
      </c>
      <c r="P218" s="89" t="str">
        <f t="shared" si="33"/>
        <v>D</v>
      </c>
      <c r="Q218" s="89" t="str">
        <f t="shared" si="33"/>
        <v>D</v>
      </c>
      <c r="R218" s="89" t="str">
        <f t="shared" si="34"/>
        <v>D</v>
      </c>
      <c r="S218" s="89" t="str">
        <f t="shared" si="34"/>
        <v>D</v>
      </c>
      <c r="T218" s="89" t="str">
        <f t="shared" si="34"/>
        <v>D</v>
      </c>
      <c r="U218" s="90" t="str">
        <f t="shared" si="35"/>
        <v>D</v>
      </c>
      <c r="V218" s="23"/>
      <c r="W218" s="69"/>
      <c r="X218" s="70"/>
      <c r="Y218" s="71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3"/>
      <c r="AO218" s="73"/>
      <c r="AP218" s="73"/>
    </row>
    <row r="219" spans="1:42">
      <c r="A219" s="86">
        <v>217</v>
      </c>
      <c r="B219" s="87" t="s">
        <v>267</v>
      </c>
      <c r="C219" s="91">
        <v>2011</v>
      </c>
      <c r="D219" s="102" t="s">
        <v>86</v>
      </c>
      <c r="E219" s="91">
        <v>177</v>
      </c>
      <c r="F219" s="91">
        <v>227</v>
      </c>
      <c r="G219" s="91">
        <v>282</v>
      </c>
      <c r="H219" s="91">
        <v>11.3</v>
      </c>
      <c r="I219" s="91">
        <v>202</v>
      </c>
      <c r="J219" s="89">
        <f t="shared" si="27"/>
        <v>12.950000000000001</v>
      </c>
      <c r="K219" s="89">
        <f t="shared" si="28"/>
        <v>8.6999999999999993</v>
      </c>
      <c r="L219" s="89">
        <f t="shared" si="29"/>
        <v>11.399999999999999</v>
      </c>
      <c r="M219" s="89">
        <f t="shared" si="30"/>
        <v>3.6600000000000086</v>
      </c>
      <c r="N219" s="89">
        <f t="shared" si="31"/>
        <v>16.2</v>
      </c>
      <c r="O219" s="89">
        <f t="shared" si="32"/>
        <v>52.910000000000011</v>
      </c>
      <c r="P219" s="89" t="str">
        <f t="shared" si="33"/>
        <v>D</v>
      </c>
      <c r="Q219" s="89" t="str">
        <f t="shared" si="33"/>
        <v>D</v>
      </c>
      <c r="R219" s="89" t="str">
        <f t="shared" si="34"/>
        <v>D</v>
      </c>
      <c r="S219" s="89" t="str">
        <f t="shared" si="34"/>
        <v>D</v>
      </c>
      <c r="T219" s="89" t="str">
        <f t="shared" si="34"/>
        <v>D</v>
      </c>
      <c r="U219" s="90" t="str">
        <f t="shared" si="35"/>
        <v>D</v>
      </c>
      <c r="V219" s="23"/>
      <c r="W219" s="69"/>
      <c r="X219" s="72"/>
      <c r="Y219" s="71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0"/>
      <c r="AK219" s="72"/>
      <c r="AL219" s="72"/>
      <c r="AM219" s="70"/>
      <c r="AN219" s="73"/>
      <c r="AO219" s="73"/>
      <c r="AP219" s="73"/>
    </row>
    <row r="220" spans="1:42">
      <c r="A220" s="86">
        <v>218</v>
      </c>
      <c r="B220" s="87" t="s">
        <v>268</v>
      </c>
      <c r="C220" s="91">
        <v>2010</v>
      </c>
      <c r="D220" s="88" t="s">
        <v>35</v>
      </c>
      <c r="E220" s="91">
        <v>172</v>
      </c>
      <c r="F220" s="91">
        <v>222</v>
      </c>
      <c r="G220" s="91">
        <v>286</v>
      </c>
      <c r="H220" s="91">
        <v>11.6</v>
      </c>
      <c r="I220" s="91">
        <v>208</v>
      </c>
      <c r="J220" s="89">
        <f t="shared" si="27"/>
        <v>3.7</v>
      </c>
      <c r="K220" s="89">
        <f t="shared" si="28"/>
        <v>1.45</v>
      </c>
      <c r="L220" s="89">
        <f t="shared" si="29"/>
        <v>19</v>
      </c>
      <c r="M220" s="89">
        <f t="shared" si="30"/>
        <v>5.490000000000002</v>
      </c>
      <c r="N220" s="89">
        <f t="shared" si="31"/>
        <v>21.6</v>
      </c>
      <c r="O220" s="89">
        <f t="shared" si="32"/>
        <v>51.24</v>
      </c>
      <c r="P220" s="89" t="str">
        <f t="shared" si="33"/>
        <v>D</v>
      </c>
      <c r="Q220" s="89" t="str">
        <f t="shared" si="33"/>
        <v>D</v>
      </c>
      <c r="R220" s="89" t="str">
        <f t="shared" si="34"/>
        <v>D</v>
      </c>
      <c r="S220" s="89" t="str">
        <f t="shared" si="34"/>
        <v>D</v>
      </c>
      <c r="T220" s="89" t="str">
        <f t="shared" si="34"/>
        <v>D</v>
      </c>
      <c r="U220" s="90" t="str">
        <f t="shared" si="35"/>
        <v>D</v>
      </c>
      <c r="V220" s="23"/>
      <c r="W220" s="69"/>
      <c r="X220" s="70"/>
      <c r="Y220" s="13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0"/>
      <c r="AK220" s="72"/>
      <c r="AL220" s="72"/>
      <c r="AM220" s="72"/>
      <c r="AN220" s="73"/>
      <c r="AO220" s="73"/>
      <c r="AP220" s="73"/>
    </row>
    <row r="221" spans="1:42">
      <c r="A221" s="86">
        <v>219</v>
      </c>
      <c r="B221" s="87" t="s">
        <v>269</v>
      </c>
      <c r="C221" s="91">
        <v>2010</v>
      </c>
      <c r="D221" s="88" t="s">
        <v>63</v>
      </c>
      <c r="E221" s="91">
        <v>172</v>
      </c>
      <c r="F221" s="91">
        <v>225</v>
      </c>
      <c r="G221" s="91">
        <v>280</v>
      </c>
      <c r="H221" s="91">
        <v>13.3</v>
      </c>
      <c r="I221" s="91">
        <v>204</v>
      </c>
      <c r="J221" s="89">
        <f t="shared" si="27"/>
        <v>3.7</v>
      </c>
      <c r="K221" s="89">
        <f t="shared" si="28"/>
        <v>5.8</v>
      </c>
      <c r="L221" s="89">
        <f t="shared" si="29"/>
        <v>7.6</v>
      </c>
      <c r="M221" s="89">
        <f t="shared" si="30"/>
        <v>15.860000000000008</v>
      </c>
      <c r="N221" s="89">
        <f t="shared" si="31"/>
        <v>18</v>
      </c>
      <c r="O221" s="89">
        <f t="shared" si="32"/>
        <v>50.960000000000008</v>
      </c>
      <c r="P221" s="89" t="str">
        <f t="shared" si="33"/>
        <v>D</v>
      </c>
      <c r="Q221" s="89" t="str">
        <f t="shared" si="33"/>
        <v>D</v>
      </c>
      <c r="R221" s="89" t="str">
        <f t="shared" si="34"/>
        <v>D</v>
      </c>
      <c r="S221" s="89" t="str">
        <f t="shared" si="34"/>
        <v>D</v>
      </c>
      <c r="T221" s="89" t="str">
        <f t="shared" si="34"/>
        <v>D</v>
      </c>
      <c r="U221" s="90" t="str">
        <f t="shared" si="35"/>
        <v>D</v>
      </c>
      <c r="V221" s="23"/>
      <c r="W221" s="69"/>
      <c r="X221" s="70"/>
      <c r="Y221" s="71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3"/>
      <c r="AO221" s="73"/>
      <c r="AP221" s="73"/>
    </row>
    <row r="222" spans="1:42">
      <c r="A222" s="86">
        <v>220</v>
      </c>
      <c r="B222" s="92" t="s">
        <v>270</v>
      </c>
      <c r="C222" s="91">
        <v>2011</v>
      </c>
      <c r="D222" s="104" t="s">
        <v>16</v>
      </c>
      <c r="E222" s="104">
        <v>169</v>
      </c>
      <c r="F222" s="104">
        <v>225</v>
      </c>
      <c r="G222" s="133">
        <v>280</v>
      </c>
      <c r="H222" s="109">
        <v>13</v>
      </c>
      <c r="I222" s="109">
        <v>210</v>
      </c>
      <c r="J222" s="89">
        <f t="shared" si="27"/>
        <v>0</v>
      </c>
      <c r="K222" s="89">
        <f t="shared" si="28"/>
        <v>5.8</v>
      </c>
      <c r="L222" s="89">
        <f t="shared" si="29"/>
        <v>7.6</v>
      </c>
      <c r="M222" s="89">
        <f t="shared" si="30"/>
        <v>14.030000000000003</v>
      </c>
      <c r="N222" s="89">
        <f t="shared" si="31"/>
        <v>23.400000000000002</v>
      </c>
      <c r="O222" s="89">
        <f t="shared" si="32"/>
        <v>50.83</v>
      </c>
      <c r="P222" s="89" t="str">
        <f t="shared" si="33"/>
        <v>D</v>
      </c>
      <c r="Q222" s="89" t="str">
        <f t="shared" si="33"/>
        <v>D</v>
      </c>
      <c r="R222" s="89" t="str">
        <f t="shared" si="34"/>
        <v>D</v>
      </c>
      <c r="S222" s="89" t="str">
        <f t="shared" si="34"/>
        <v>D</v>
      </c>
      <c r="T222" s="89" t="str">
        <f t="shared" si="34"/>
        <v>D</v>
      </c>
      <c r="U222" s="90" t="str">
        <f t="shared" si="35"/>
        <v>D</v>
      </c>
      <c r="V222" s="23"/>
      <c r="W222" s="69"/>
      <c r="X222" s="70"/>
      <c r="Y222" s="71"/>
      <c r="Z222" s="72"/>
      <c r="AA222" s="72"/>
      <c r="AB222" s="72"/>
      <c r="AC222" s="72"/>
      <c r="AD222" s="72"/>
      <c r="AE222" s="72"/>
      <c r="AF222" s="72"/>
      <c r="AG222" s="72"/>
      <c r="AH222" s="73"/>
      <c r="AI222" s="72"/>
      <c r="AJ222" s="72"/>
      <c r="AK222" s="72"/>
      <c r="AL222" s="72"/>
      <c r="AM222" s="72"/>
      <c r="AN222" s="73"/>
      <c r="AO222" s="73"/>
      <c r="AP222" s="73"/>
    </row>
    <row r="223" spans="1:42">
      <c r="A223" s="86">
        <v>221</v>
      </c>
      <c r="B223" s="87" t="s">
        <v>271</v>
      </c>
      <c r="C223" s="91">
        <v>2010</v>
      </c>
      <c r="D223" s="88" t="s">
        <v>19</v>
      </c>
      <c r="E223" s="91">
        <v>172</v>
      </c>
      <c r="F223" s="91">
        <v>225</v>
      </c>
      <c r="G223" s="91">
        <v>275</v>
      </c>
      <c r="H223" s="91">
        <v>12</v>
      </c>
      <c r="I223" s="91">
        <v>221</v>
      </c>
      <c r="J223" s="89">
        <f t="shared" si="27"/>
        <v>3.7</v>
      </c>
      <c r="K223" s="89">
        <f t="shared" si="28"/>
        <v>5.8</v>
      </c>
      <c r="L223" s="89">
        <f t="shared" si="29"/>
        <v>0</v>
      </c>
      <c r="M223" s="89">
        <f t="shared" si="30"/>
        <v>7.9300000000000042</v>
      </c>
      <c r="N223" s="89">
        <f t="shared" si="31"/>
        <v>33.300000000000004</v>
      </c>
      <c r="O223" s="89">
        <f t="shared" si="32"/>
        <v>50.730000000000004</v>
      </c>
      <c r="P223" s="89" t="str">
        <f t="shared" si="33"/>
        <v>D</v>
      </c>
      <c r="Q223" s="89" t="str">
        <f t="shared" si="33"/>
        <v>D</v>
      </c>
      <c r="R223" s="89" t="str">
        <f t="shared" si="34"/>
        <v>D</v>
      </c>
      <c r="S223" s="89" t="str">
        <f t="shared" si="34"/>
        <v>D</v>
      </c>
      <c r="T223" s="89" t="str">
        <f t="shared" si="34"/>
        <v>D</v>
      </c>
      <c r="U223" s="90" t="str">
        <f t="shared" si="35"/>
        <v>D</v>
      </c>
      <c r="V223" s="23"/>
      <c r="W223" s="69"/>
      <c r="X223" s="76"/>
      <c r="Y223" s="77"/>
      <c r="Z223" s="97"/>
      <c r="AA223" s="97"/>
      <c r="AB223" s="97"/>
      <c r="AC223" s="97"/>
      <c r="AD223" s="97"/>
      <c r="AE223" s="97"/>
      <c r="AF223" s="99"/>
      <c r="AG223" s="99"/>
      <c r="AH223" s="99"/>
      <c r="AI223" s="99"/>
      <c r="AJ223" s="72"/>
      <c r="AK223" s="72"/>
      <c r="AL223" s="72"/>
      <c r="AM223" s="72"/>
      <c r="AN223" s="73"/>
      <c r="AO223" s="73"/>
      <c r="AP223" s="73"/>
    </row>
    <row r="224" spans="1:42">
      <c r="A224" s="86">
        <v>222</v>
      </c>
      <c r="B224" s="87" t="s">
        <v>272</v>
      </c>
      <c r="C224" s="91">
        <v>2010</v>
      </c>
      <c r="D224" s="88" t="s">
        <v>51</v>
      </c>
      <c r="E224" s="91">
        <v>174</v>
      </c>
      <c r="F224" s="91">
        <v>225</v>
      </c>
      <c r="G224" s="91">
        <v>273</v>
      </c>
      <c r="H224" s="91">
        <v>14.9</v>
      </c>
      <c r="I224" s="91">
        <v>197</v>
      </c>
      <c r="J224" s="89">
        <f t="shared" si="27"/>
        <v>7.4</v>
      </c>
      <c r="K224" s="89">
        <f t="shared" si="28"/>
        <v>5.8</v>
      </c>
      <c r="L224" s="89">
        <f t="shared" si="29"/>
        <v>0</v>
      </c>
      <c r="M224" s="89">
        <f t="shared" si="30"/>
        <v>25.620000000000005</v>
      </c>
      <c r="N224" s="89">
        <f t="shared" si="31"/>
        <v>11.700000000000001</v>
      </c>
      <c r="O224" s="89">
        <f t="shared" si="32"/>
        <v>50.52000000000001</v>
      </c>
      <c r="P224" s="89" t="str">
        <f t="shared" si="33"/>
        <v>D</v>
      </c>
      <c r="Q224" s="89" t="str">
        <f t="shared" si="33"/>
        <v>D</v>
      </c>
      <c r="R224" s="89" t="str">
        <f t="shared" si="34"/>
        <v>D</v>
      </c>
      <c r="S224" s="89" t="str">
        <f t="shared" si="34"/>
        <v>D</v>
      </c>
      <c r="T224" s="89" t="str">
        <f t="shared" si="34"/>
        <v>D</v>
      </c>
      <c r="U224" s="90" t="str">
        <f t="shared" si="35"/>
        <v>D</v>
      </c>
      <c r="V224" s="23"/>
      <c r="W224" s="69"/>
      <c r="X224" s="76"/>
      <c r="Y224" s="77"/>
      <c r="Z224" s="97"/>
      <c r="AA224" s="97"/>
      <c r="AB224" s="97"/>
      <c r="AC224" s="97"/>
      <c r="AD224" s="97"/>
      <c r="AE224" s="97"/>
      <c r="AF224" s="99"/>
      <c r="AG224" s="99"/>
      <c r="AH224" s="99"/>
      <c r="AI224" s="99"/>
      <c r="AJ224" s="72"/>
      <c r="AK224" s="72"/>
      <c r="AL224" s="72"/>
      <c r="AM224" s="72"/>
      <c r="AN224" s="73"/>
      <c r="AO224" s="73"/>
      <c r="AP224" s="73"/>
    </row>
    <row r="225" spans="1:42">
      <c r="A225" s="86">
        <v>223</v>
      </c>
      <c r="B225" s="93" t="s">
        <v>273</v>
      </c>
      <c r="C225" s="91">
        <v>2011</v>
      </c>
      <c r="D225" s="88" t="s">
        <v>15</v>
      </c>
      <c r="E225" s="91">
        <v>177</v>
      </c>
      <c r="F225" s="91">
        <v>232</v>
      </c>
      <c r="G225" s="91">
        <v>277</v>
      </c>
      <c r="H225" s="91">
        <v>13.11</v>
      </c>
      <c r="I225" s="91">
        <v>188</v>
      </c>
      <c r="J225" s="89">
        <f t="shared" si="27"/>
        <v>12.950000000000001</v>
      </c>
      <c r="K225" s="89">
        <f t="shared" si="28"/>
        <v>15.95</v>
      </c>
      <c r="L225" s="89">
        <f t="shared" si="29"/>
        <v>1.9</v>
      </c>
      <c r="M225" s="89">
        <f t="shared" si="30"/>
        <v>14.701000000000001</v>
      </c>
      <c r="N225" s="89">
        <f t="shared" si="31"/>
        <v>3.6</v>
      </c>
      <c r="O225" s="89">
        <f t="shared" si="32"/>
        <v>49.100999999999999</v>
      </c>
      <c r="P225" s="89" t="str">
        <f t="shared" si="33"/>
        <v>D</v>
      </c>
      <c r="Q225" s="89" t="str">
        <f t="shared" si="33"/>
        <v>D</v>
      </c>
      <c r="R225" s="89" t="str">
        <f t="shared" si="34"/>
        <v>D</v>
      </c>
      <c r="S225" s="89" t="str">
        <f t="shared" si="34"/>
        <v>D</v>
      </c>
      <c r="T225" s="89" t="str">
        <f t="shared" si="34"/>
        <v>D</v>
      </c>
      <c r="U225" s="90" t="str">
        <f t="shared" si="35"/>
        <v>D</v>
      </c>
      <c r="V225" s="2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</row>
    <row r="226" spans="1:42" ht="14.25">
      <c r="A226" s="86">
        <v>224</v>
      </c>
      <c r="B226" s="87" t="s">
        <v>274</v>
      </c>
      <c r="C226" s="91">
        <v>2010</v>
      </c>
      <c r="D226" s="88" t="s">
        <v>37</v>
      </c>
      <c r="E226" s="91">
        <v>168</v>
      </c>
      <c r="F226" s="91">
        <v>219</v>
      </c>
      <c r="G226" s="91">
        <v>272</v>
      </c>
      <c r="H226" s="91">
        <v>12.41</v>
      </c>
      <c r="I226" s="91">
        <v>225</v>
      </c>
      <c r="J226" s="89">
        <f t="shared" si="27"/>
        <v>0</v>
      </c>
      <c r="K226" s="89">
        <f t="shared" si="28"/>
        <v>0</v>
      </c>
      <c r="L226" s="89">
        <f t="shared" si="29"/>
        <v>0</v>
      </c>
      <c r="M226" s="89">
        <f t="shared" si="30"/>
        <v>10.431000000000004</v>
      </c>
      <c r="N226" s="89">
        <f t="shared" si="31"/>
        <v>36.9</v>
      </c>
      <c r="O226" s="89">
        <f t="shared" si="32"/>
        <v>47.331000000000003</v>
      </c>
      <c r="P226" s="89" t="str">
        <f t="shared" si="33"/>
        <v>D</v>
      </c>
      <c r="Q226" s="89" t="str">
        <f t="shared" si="33"/>
        <v>D</v>
      </c>
      <c r="R226" s="89" t="str">
        <f t="shared" si="34"/>
        <v>D</v>
      </c>
      <c r="S226" s="89" t="str">
        <f t="shared" si="34"/>
        <v>D</v>
      </c>
      <c r="T226" s="89" t="str">
        <f t="shared" si="34"/>
        <v>D</v>
      </c>
      <c r="U226" s="90" t="str">
        <f t="shared" si="35"/>
        <v>D</v>
      </c>
      <c r="V226" s="23"/>
      <c r="W226" s="75"/>
      <c r="X226" s="129"/>
      <c r="Y226" s="130"/>
      <c r="Z226" s="120"/>
      <c r="AA226" s="120"/>
      <c r="AB226" s="120"/>
      <c r="AC226" s="120"/>
      <c r="AD226" s="120"/>
      <c r="AE226" s="120"/>
      <c r="AF226" s="121"/>
      <c r="AG226" s="121"/>
      <c r="AH226" s="121"/>
      <c r="AI226" s="120"/>
      <c r="AJ226" s="99"/>
      <c r="AK226" s="99"/>
      <c r="AL226" s="73"/>
      <c r="AM226" s="73"/>
      <c r="AN226" s="73"/>
      <c r="AO226" s="73"/>
      <c r="AP226" s="73"/>
    </row>
    <row r="227" spans="1:42">
      <c r="A227" s="86">
        <v>225</v>
      </c>
      <c r="B227" s="87" t="s">
        <v>275</v>
      </c>
      <c r="C227" s="91">
        <v>2011</v>
      </c>
      <c r="D227" s="102" t="s">
        <v>111</v>
      </c>
      <c r="E227" s="91">
        <v>169</v>
      </c>
      <c r="F227" s="91">
        <v>221</v>
      </c>
      <c r="G227" s="91">
        <v>278</v>
      </c>
      <c r="H227" s="91">
        <v>15.1</v>
      </c>
      <c r="I227" s="91">
        <v>201</v>
      </c>
      <c r="J227" s="89">
        <f t="shared" si="27"/>
        <v>0</v>
      </c>
      <c r="K227" s="89">
        <f t="shared" si="28"/>
        <v>0</v>
      </c>
      <c r="L227" s="89">
        <f t="shared" si="29"/>
        <v>3.8</v>
      </c>
      <c r="M227" s="89">
        <f t="shared" si="30"/>
        <v>26.84</v>
      </c>
      <c r="N227" s="89">
        <f t="shared" si="31"/>
        <v>15.3</v>
      </c>
      <c r="O227" s="89">
        <f t="shared" si="32"/>
        <v>45.94</v>
      </c>
      <c r="P227" s="89" t="str">
        <f t="shared" si="33"/>
        <v>D</v>
      </c>
      <c r="Q227" s="89" t="str">
        <f t="shared" si="33"/>
        <v>D</v>
      </c>
      <c r="R227" s="89" t="str">
        <f t="shared" si="34"/>
        <v>D</v>
      </c>
      <c r="S227" s="89" t="str">
        <f t="shared" si="34"/>
        <v>D</v>
      </c>
      <c r="T227" s="89" t="str">
        <f t="shared" si="34"/>
        <v>D</v>
      </c>
      <c r="U227" s="90" t="str">
        <f t="shared" si="35"/>
        <v>D</v>
      </c>
      <c r="V227" s="23"/>
      <c r="W227" s="69"/>
      <c r="X227" s="120"/>
      <c r="Y227" s="134"/>
      <c r="Z227" s="120"/>
      <c r="AA227" s="120"/>
      <c r="AB227" s="120"/>
      <c r="AC227" s="120"/>
      <c r="AD227" s="120"/>
      <c r="AE227" s="120"/>
      <c r="AF227" s="121"/>
      <c r="AG227" s="120"/>
      <c r="AH227" s="120"/>
      <c r="AI227" s="120"/>
      <c r="AJ227" s="99"/>
      <c r="AK227" s="99"/>
      <c r="AL227" s="73"/>
      <c r="AM227" s="73"/>
      <c r="AN227" s="73"/>
      <c r="AO227" s="73"/>
      <c r="AP227" s="73"/>
    </row>
    <row r="228" spans="1:42">
      <c r="A228" s="86">
        <v>226</v>
      </c>
      <c r="B228" s="87" t="s">
        <v>276</v>
      </c>
      <c r="C228" s="91">
        <v>2011</v>
      </c>
      <c r="D228" s="88" t="s">
        <v>37</v>
      </c>
      <c r="E228" s="91">
        <v>160</v>
      </c>
      <c r="F228" s="91">
        <v>204</v>
      </c>
      <c r="G228" s="91">
        <v>270</v>
      </c>
      <c r="H228" s="91">
        <v>15.8</v>
      </c>
      <c r="I228" s="91">
        <v>199</v>
      </c>
      <c r="J228" s="89">
        <f t="shared" si="27"/>
        <v>0</v>
      </c>
      <c r="K228" s="89">
        <f t="shared" si="28"/>
        <v>0</v>
      </c>
      <c r="L228" s="89">
        <f t="shared" si="29"/>
        <v>0</v>
      </c>
      <c r="M228" s="89">
        <f t="shared" si="30"/>
        <v>31.110000000000007</v>
      </c>
      <c r="N228" s="89">
        <f t="shared" si="31"/>
        <v>13.5</v>
      </c>
      <c r="O228" s="89">
        <f t="shared" si="32"/>
        <v>44.610000000000007</v>
      </c>
      <c r="P228" s="89" t="str">
        <f t="shared" si="33"/>
        <v>D</v>
      </c>
      <c r="Q228" s="89" t="str">
        <f t="shared" si="33"/>
        <v>D</v>
      </c>
      <c r="R228" s="89" t="str">
        <f t="shared" si="34"/>
        <v>D</v>
      </c>
      <c r="S228" s="89" t="str">
        <f t="shared" si="34"/>
        <v>D</v>
      </c>
      <c r="T228" s="89" t="str">
        <f t="shared" si="34"/>
        <v>D</v>
      </c>
      <c r="U228" s="90" t="str">
        <f t="shared" si="35"/>
        <v>D</v>
      </c>
      <c r="V228" s="23"/>
      <c r="W228" s="69"/>
      <c r="X228" s="72"/>
      <c r="Y228" s="71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3"/>
      <c r="AM228" s="73"/>
      <c r="AN228" s="73"/>
      <c r="AO228" s="73"/>
      <c r="AP228" s="73"/>
    </row>
    <row r="229" spans="1:42">
      <c r="A229" s="86">
        <v>227</v>
      </c>
      <c r="B229" s="87" t="s">
        <v>277</v>
      </c>
      <c r="C229" s="91">
        <v>2012</v>
      </c>
      <c r="D229" s="88" t="s">
        <v>58</v>
      </c>
      <c r="E229" s="91">
        <v>163</v>
      </c>
      <c r="F229" s="91">
        <v>163</v>
      </c>
      <c r="G229" s="91">
        <v>265</v>
      </c>
      <c r="H229" s="91">
        <v>14.4</v>
      </c>
      <c r="I229" s="91">
        <v>208</v>
      </c>
      <c r="J229" s="89">
        <f t="shared" si="27"/>
        <v>0</v>
      </c>
      <c r="K229" s="89">
        <f t="shared" si="28"/>
        <v>0</v>
      </c>
      <c r="L229" s="89">
        <f t="shared" si="29"/>
        <v>0</v>
      </c>
      <c r="M229" s="89">
        <f t="shared" si="30"/>
        <v>22.570000000000004</v>
      </c>
      <c r="N229" s="89">
        <f t="shared" si="31"/>
        <v>21.6</v>
      </c>
      <c r="O229" s="89">
        <f t="shared" si="32"/>
        <v>44.17</v>
      </c>
      <c r="P229" s="89" t="str">
        <f t="shared" si="33"/>
        <v>D</v>
      </c>
      <c r="Q229" s="89" t="str">
        <f t="shared" si="33"/>
        <v>D</v>
      </c>
      <c r="R229" s="89" t="str">
        <f t="shared" si="34"/>
        <v>D</v>
      </c>
      <c r="S229" s="89" t="str">
        <f t="shared" si="34"/>
        <v>D</v>
      </c>
      <c r="T229" s="89" t="str">
        <f t="shared" si="34"/>
        <v>D</v>
      </c>
      <c r="U229" s="90" t="str">
        <f t="shared" si="35"/>
        <v>D</v>
      </c>
      <c r="V229" s="23"/>
      <c r="W229" s="69"/>
      <c r="X229" s="120"/>
      <c r="Y229" s="134"/>
      <c r="Z229" s="120"/>
      <c r="AA229" s="120"/>
      <c r="AB229" s="120"/>
      <c r="AC229" s="120"/>
      <c r="AD229" s="120"/>
      <c r="AE229" s="120"/>
      <c r="AF229" s="121"/>
      <c r="AG229" s="120"/>
      <c r="AH229" s="120"/>
      <c r="AI229" s="120"/>
      <c r="AJ229" s="72"/>
      <c r="AK229" s="72"/>
      <c r="AL229" s="73"/>
      <c r="AM229" s="73"/>
      <c r="AN229" s="73"/>
      <c r="AO229" s="73"/>
      <c r="AP229" s="73"/>
    </row>
    <row r="230" spans="1:42">
      <c r="A230" s="86">
        <v>228</v>
      </c>
      <c r="B230" s="87" t="s">
        <v>278</v>
      </c>
      <c r="C230" s="91">
        <v>2010</v>
      </c>
      <c r="D230" s="88" t="s">
        <v>101</v>
      </c>
      <c r="E230" s="91">
        <v>163</v>
      </c>
      <c r="F230" s="91">
        <v>206</v>
      </c>
      <c r="G230" s="91">
        <v>267</v>
      </c>
      <c r="H230" s="91">
        <v>10.7</v>
      </c>
      <c r="I230" s="91">
        <v>232</v>
      </c>
      <c r="J230" s="89">
        <f t="shared" si="27"/>
        <v>0</v>
      </c>
      <c r="K230" s="89">
        <f t="shared" si="28"/>
        <v>0</v>
      </c>
      <c r="L230" s="89">
        <f t="shared" si="29"/>
        <v>0</v>
      </c>
      <c r="M230" s="89">
        <f t="shared" si="30"/>
        <v>0</v>
      </c>
      <c r="N230" s="89">
        <f t="shared" si="31"/>
        <v>43.2</v>
      </c>
      <c r="O230" s="89">
        <f t="shared" si="32"/>
        <v>43.2</v>
      </c>
      <c r="P230" s="89" t="str">
        <f t="shared" si="33"/>
        <v>D</v>
      </c>
      <c r="Q230" s="89" t="str">
        <f t="shared" si="33"/>
        <v>D</v>
      </c>
      <c r="R230" s="89" t="str">
        <f t="shared" si="34"/>
        <v>D</v>
      </c>
      <c r="S230" s="89" t="str">
        <f t="shared" si="34"/>
        <v>D</v>
      </c>
      <c r="T230" s="89" t="str">
        <f t="shared" si="34"/>
        <v>C</v>
      </c>
      <c r="U230" s="90" t="str">
        <f t="shared" si="35"/>
        <v>D</v>
      </c>
      <c r="V230" s="23"/>
      <c r="W230" s="69"/>
      <c r="X230" s="72"/>
      <c r="Y230" s="71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3"/>
      <c r="AM230" s="73"/>
      <c r="AN230" s="73"/>
      <c r="AO230" s="73"/>
      <c r="AP230" s="73"/>
    </row>
    <row r="231" spans="1:42">
      <c r="A231" s="86">
        <v>229</v>
      </c>
      <c r="B231" s="87" t="s">
        <v>279</v>
      </c>
      <c r="C231" s="91">
        <v>2011</v>
      </c>
      <c r="D231" s="88" t="s">
        <v>65</v>
      </c>
      <c r="E231" s="104">
        <v>170</v>
      </c>
      <c r="F231" s="104">
        <v>223</v>
      </c>
      <c r="G231" s="104">
        <v>274</v>
      </c>
      <c r="H231" s="104">
        <v>11.7</v>
      </c>
      <c r="I231" s="104">
        <v>221</v>
      </c>
      <c r="J231" s="89">
        <f t="shared" si="27"/>
        <v>0</v>
      </c>
      <c r="K231" s="89">
        <f t="shared" si="28"/>
        <v>2.9</v>
      </c>
      <c r="L231" s="89">
        <f t="shared" si="29"/>
        <v>0</v>
      </c>
      <c r="M231" s="89">
        <f t="shared" si="30"/>
        <v>6.1</v>
      </c>
      <c r="N231" s="89">
        <f t="shared" si="31"/>
        <v>33.300000000000004</v>
      </c>
      <c r="O231" s="89">
        <f t="shared" si="32"/>
        <v>42.300000000000004</v>
      </c>
      <c r="P231" s="89" t="str">
        <f t="shared" si="33"/>
        <v>D</v>
      </c>
      <c r="Q231" s="89" t="str">
        <f t="shared" si="33"/>
        <v>D</v>
      </c>
      <c r="R231" s="89" t="str">
        <f t="shared" si="34"/>
        <v>D</v>
      </c>
      <c r="S231" s="89" t="str">
        <f t="shared" si="34"/>
        <v>D</v>
      </c>
      <c r="T231" s="89" t="str">
        <f t="shared" si="34"/>
        <v>D</v>
      </c>
      <c r="U231" s="90" t="str">
        <f t="shared" si="35"/>
        <v>D</v>
      </c>
      <c r="V231" s="23"/>
      <c r="W231" s="69"/>
      <c r="X231" s="72"/>
      <c r="Y231" s="71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72"/>
      <c r="AK231" s="72"/>
      <c r="AL231" s="73"/>
      <c r="AM231" s="73"/>
      <c r="AN231" s="73"/>
      <c r="AO231" s="73"/>
      <c r="AP231" s="73"/>
    </row>
    <row r="232" spans="1:42">
      <c r="A232" s="86">
        <v>230</v>
      </c>
      <c r="B232" s="87" t="s">
        <v>280</v>
      </c>
      <c r="C232" s="91">
        <v>2010</v>
      </c>
      <c r="D232" s="102" t="s">
        <v>103</v>
      </c>
      <c r="E232" s="87">
        <v>176</v>
      </c>
      <c r="F232" s="87">
        <v>233</v>
      </c>
      <c r="G232" s="87">
        <v>272</v>
      </c>
      <c r="H232" s="87">
        <v>12.9</v>
      </c>
      <c r="I232" s="87">
        <v>170</v>
      </c>
      <c r="J232" s="89">
        <f t="shared" si="27"/>
        <v>11.100000000000001</v>
      </c>
      <c r="K232" s="89">
        <f t="shared" si="28"/>
        <v>17.399999999999999</v>
      </c>
      <c r="L232" s="89">
        <f t="shared" si="29"/>
        <v>0</v>
      </c>
      <c r="M232" s="89">
        <f t="shared" si="30"/>
        <v>13.420000000000005</v>
      </c>
      <c r="N232" s="89">
        <f t="shared" si="31"/>
        <v>0</v>
      </c>
      <c r="O232" s="89">
        <f t="shared" si="32"/>
        <v>41.92</v>
      </c>
      <c r="P232" s="89" t="str">
        <f t="shared" si="33"/>
        <v>D</v>
      </c>
      <c r="Q232" s="89" t="str">
        <f t="shared" si="33"/>
        <v>D</v>
      </c>
      <c r="R232" s="89" t="str">
        <f t="shared" si="34"/>
        <v>D</v>
      </c>
      <c r="S232" s="89" t="str">
        <f t="shared" si="34"/>
        <v>D</v>
      </c>
      <c r="T232" s="89" t="str">
        <f t="shared" si="34"/>
        <v>D</v>
      </c>
      <c r="U232" s="90" t="str">
        <f t="shared" si="35"/>
        <v>D</v>
      </c>
      <c r="V232" s="23"/>
      <c r="W232" s="69"/>
      <c r="X232" s="72"/>
      <c r="Y232" s="71"/>
      <c r="Z232" s="72"/>
      <c r="AA232" s="72"/>
      <c r="AB232" s="120"/>
      <c r="AC232" s="72"/>
      <c r="AD232" s="72"/>
      <c r="AE232" s="72"/>
      <c r="AF232" s="72"/>
      <c r="AG232" s="72"/>
      <c r="AH232" s="72"/>
      <c r="AI232" s="72"/>
      <c r="AJ232" s="99"/>
      <c r="AK232" s="99"/>
      <c r="AL232" s="73"/>
      <c r="AM232" s="73"/>
      <c r="AN232" s="73"/>
      <c r="AO232" s="73"/>
      <c r="AP232" s="73"/>
    </row>
    <row r="233" spans="1:42">
      <c r="A233" s="86">
        <v>231</v>
      </c>
      <c r="B233" s="87" t="s">
        <v>281</v>
      </c>
      <c r="C233" s="91">
        <v>2011</v>
      </c>
      <c r="D233" s="88" t="s">
        <v>49</v>
      </c>
      <c r="E233" s="91">
        <v>177</v>
      </c>
      <c r="F233" s="91">
        <v>232</v>
      </c>
      <c r="G233" s="91">
        <v>276</v>
      </c>
      <c r="H233" s="91">
        <v>12.69</v>
      </c>
      <c r="I233" s="91">
        <v>182</v>
      </c>
      <c r="J233" s="89">
        <f t="shared" si="27"/>
        <v>12.950000000000001</v>
      </c>
      <c r="K233" s="89">
        <f t="shared" si="28"/>
        <v>15.95</v>
      </c>
      <c r="L233" s="89">
        <f t="shared" si="29"/>
        <v>0</v>
      </c>
      <c r="M233" s="89">
        <f t="shared" si="30"/>
        <v>12.139000000000001</v>
      </c>
      <c r="N233" s="89">
        <f t="shared" si="31"/>
        <v>0</v>
      </c>
      <c r="O233" s="89">
        <f t="shared" si="32"/>
        <v>41.039000000000001</v>
      </c>
      <c r="P233" s="89" t="str">
        <f t="shared" si="33"/>
        <v>D</v>
      </c>
      <c r="Q233" s="89" t="str">
        <f t="shared" si="33"/>
        <v>D</v>
      </c>
      <c r="R233" s="89" t="str">
        <f t="shared" si="34"/>
        <v>D</v>
      </c>
      <c r="S233" s="89" t="str">
        <f t="shared" si="34"/>
        <v>D</v>
      </c>
      <c r="T233" s="89" t="str">
        <f t="shared" si="34"/>
        <v>D</v>
      </c>
      <c r="U233" s="90" t="str">
        <f t="shared" si="35"/>
        <v>D</v>
      </c>
      <c r="V233" s="23"/>
      <c r="W233" s="69"/>
      <c r="X233" s="72"/>
      <c r="Y233" s="71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99"/>
      <c r="AK233" s="99"/>
      <c r="AL233" s="73"/>
      <c r="AM233" s="73"/>
      <c r="AN233" s="73"/>
      <c r="AO233" s="73"/>
      <c r="AP233" s="73"/>
    </row>
    <row r="234" spans="1:42">
      <c r="A234" s="86">
        <v>232</v>
      </c>
      <c r="B234" s="93" t="s">
        <v>282</v>
      </c>
      <c r="C234" s="91">
        <v>2011</v>
      </c>
      <c r="D234" s="102" t="s">
        <v>177</v>
      </c>
      <c r="E234" s="91">
        <v>156</v>
      </c>
      <c r="F234" s="91">
        <v>204</v>
      </c>
      <c r="G234" s="91">
        <v>250</v>
      </c>
      <c r="H234" s="91">
        <v>12.1</v>
      </c>
      <c r="I234" s="91">
        <v>220</v>
      </c>
      <c r="J234" s="89">
        <f t="shared" si="27"/>
        <v>0</v>
      </c>
      <c r="K234" s="89">
        <f t="shared" si="28"/>
        <v>0</v>
      </c>
      <c r="L234" s="89">
        <f t="shared" si="29"/>
        <v>0</v>
      </c>
      <c r="M234" s="89">
        <f t="shared" si="30"/>
        <v>8.5400000000000009</v>
      </c>
      <c r="N234" s="89">
        <f t="shared" si="31"/>
        <v>32.4</v>
      </c>
      <c r="O234" s="89">
        <f t="shared" si="32"/>
        <v>40.94</v>
      </c>
      <c r="P234" s="89" t="str">
        <f t="shared" si="33"/>
        <v>D</v>
      </c>
      <c r="Q234" s="89" t="str">
        <f t="shared" si="33"/>
        <v>D</v>
      </c>
      <c r="R234" s="89" t="str">
        <f t="shared" si="34"/>
        <v>D</v>
      </c>
      <c r="S234" s="89" t="str">
        <f t="shared" si="34"/>
        <v>D</v>
      </c>
      <c r="T234" s="89" t="str">
        <f t="shared" si="34"/>
        <v>D</v>
      </c>
      <c r="U234" s="90" t="str">
        <f t="shared" si="35"/>
        <v>D</v>
      </c>
      <c r="V234" s="23"/>
      <c r="W234" s="69"/>
      <c r="X234" s="70"/>
      <c r="Y234" s="71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3"/>
      <c r="AM234" s="73"/>
      <c r="AN234" s="73"/>
      <c r="AO234" s="73"/>
      <c r="AP234" s="73"/>
    </row>
    <row r="235" spans="1:42">
      <c r="A235" s="86">
        <v>233</v>
      </c>
      <c r="B235" s="87" t="s">
        <v>283</v>
      </c>
      <c r="C235" s="91">
        <v>2011</v>
      </c>
      <c r="D235" s="88" t="s">
        <v>58</v>
      </c>
      <c r="E235" s="91">
        <v>176</v>
      </c>
      <c r="F235" s="91">
        <v>176</v>
      </c>
      <c r="G235" s="91">
        <v>282</v>
      </c>
      <c r="H235" s="91">
        <v>11.1</v>
      </c>
      <c r="I235" s="91">
        <v>201</v>
      </c>
      <c r="J235" s="89">
        <f t="shared" si="27"/>
        <v>11.100000000000001</v>
      </c>
      <c r="K235" s="89">
        <f t="shared" si="28"/>
        <v>0</v>
      </c>
      <c r="L235" s="89">
        <f t="shared" si="29"/>
        <v>11.399999999999999</v>
      </c>
      <c r="M235" s="89">
        <f t="shared" si="30"/>
        <v>2.4400000000000022</v>
      </c>
      <c r="N235" s="89">
        <f t="shared" si="31"/>
        <v>15.3</v>
      </c>
      <c r="O235" s="89">
        <f t="shared" si="32"/>
        <v>40.24</v>
      </c>
      <c r="P235" s="89" t="str">
        <f t="shared" si="33"/>
        <v>D</v>
      </c>
      <c r="Q235" s="89" t="str">
        <f t="shared" si="33"/>
        <v>D</v>
      </c>
      <c r="R235" s="89" t="str">
        <f t="shared" si="34"/>
        <v>D</v>
      </c>
      <c r="S235" s="89" t="str">
        <f t="shared" si="34"/>
        <v>D</v>
      </c>
      <c r="T235" s="89" t="str">
        <f t="shared" si="34"/>
        <v>D</v>
      </c>
      <c r="U235" s="90" t="str">
        <f t="shared" si="35"/>
        <v>D</v>
      </c>
      <c r="V235" s="23"/>
      <c r="W235" s="69"/>
      <c r="X235" s="70"/>
      <c r="Y235" s="71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99"/>
      <c r="AK235" s="99"/>
      <c r="AL235" s="73"/>
      <c r="AM235" s="73"/>
      <c r="AN235" s="73"/>
      <c r="AO235" s="73"/>
      <c r="AP235" s="73"/>
    </row>
    <row r="236" spans="1:42">
      <c r="A236" s="86">
        <v>234</v>
      </c>
      <c r="B236" s="87" t="s">
        <v>284</v>
      </c>
      <c r="C236" s="91">
        <v>2011</v>
      </c>
      <c r="D236" s="88" t="s">
        <v>101</v>
      </c>
      <c r="E236" s="91">
        <v>169</v>
      </c>
      <c r="F236" s="91">
        <v>224</v>
      </c>
      <c r="G236" s="91">
        <v>278</v>
      </c>
      <c r="H236" s="91">
        <v>12.1</v>
      </c>
      <c r="I236" s="91">
        <v>210</v>
      </c>
      <c r="J236" s="89">
        <f t="shared" si="27"/>
        <v>0</v>
      </c>
      <c r="K236" s="89">
        <f t="shared" si="28"/>
        <v>4.3499999999999996</v>
      </c>
      <c r="L236" s="89">
        <f t="shared" si="29"/>
        <v>3.8</v>
      </c>
      <c r="M236" s="89">
        <f t="shared" si="30"/>
        <v>8.5400000000000009</v>
      </c>
      <c r="N236" s="89">
        <f t="shared" si="31"/>
        <v>23.400000000000002</v>
      </c>
      <c r="O236" s="89">
        <f t="shared" si="32"/>
        <v>40.090000000000003</v>
      </c>
      <c r="P236" s="89" t="str">
        <f t="shared" si="33"/>
        <v>D</v>
      </c>
      <c r="Q236" s="89" t="str">
        <f t="shared" si="33"/>
        <v>D</v>
      </c>
      <c r="R236" s="89" t="str">
        <f t="shared" si="34"/>
        <v>D</v>
      </c>
      <c r="S236" s="89" t="str">
        <f t="shared" si="34"/>
        <v>D</v>
      </c>
      <c r="T236" s="89" t="str">
        <f t="shared" si="34"/>
        <v>D</v>
      </c>
      <c r="U236" s="90" t="str">
        <f t="shared" si="35"/>
        <v>D</v>
      </c>
      <c r="V236" s="23"/>
      <c r="W236" s="69"/>
      <c r="X236" s="70"/>
      <c r="Y236" s="71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3"/>
      <c r="AM236" s="73"/>
      <c r="AN236" s="73"/>
      <c r="AO236" s="73"/>
      <c r="AP236" s="73"/>
    </row>
    <row r="237" spans="1:42">
      <c r="A237" s="86">
        <v>235</v>
      </c>
      <c r="B237" s="87" t="s">
        <v>285</v>
      </c>
      <c r="C237" s="91">
        <v>2010</v>
      </c>
      <c r="D237" s="104" t="s">
        <v>16</v>
      </c>
      <c r="E237" s="104">
        <v>166</v>
      </c>
      <c r="F237" s="104">
        <v>223</v>
      </c>
      <c r="G237" s="133">
        <v>274</v>
      </c>
      <c r="H237" s="109">
        <v>15</v>
      </c>
      <c r="I237" s="109">
        <v>195</v>
      </c>
      <c r="J237" s="89">
        <f t="shared" si="27"/>
        <v>0</v>
      </c>
      <c r="K237" s="89">
        <f t="shared" si="28"/>
        <v>2.9</v>
      </c>
      <c r="L237" s="89">
        <f t="shared" si="29"/>
        <v>0</v>
      </c>
      <c r="M237" s="89">
        <f t="shared" si="30"/>
        <v>26.230000000000004</v>
      </c>
      <c r="N237" s="89">
        <f t="shared" si="31"/>
        <v>9.9</v>
      </c>
      <c r="O237" s="89">
        <f t="shared" si="32"/>
        <v>39.03</v>
      </c>
      <c r="P237" s="89" t="str">
        <f t="shared" si="33"/>
        <v>D</v>
      </c>
      <c r="Q237" s="89" t="str">
        <f t="shared" si="33"/>
        <v>D</v>
      </c>
      <c r="R237" s="89" t="str">
        <f t="shared" si="34"/>
        <v>D</v>
      </c>
      <c r="S237" s="89" t="str">
        <f t="shared" si="34"/>
        <v>D</v>
      </c>
      <c r="T237" s="89" t="str">
        <f t="shared" si="34"/>
        <v>D</v>
      </c>
      <c r="U237" s="90" t="str">
        <f t="shared" si="35"/>
        <v>D</v>
      </c>
      <c r="V237" s="23"/>
      <c r="W237" s="69"/>
      <c r="X237" s="70"/>
      <c r="Y237" s="71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3"/>
      <c r="AK237" s="73"/>
      <c r="AL237" s="73"/>
      <c r="AM237" s="73"/>
      <c r="AN237" s="73"/>
      <c r="AO237" s="73"/>
      <c r="AP237" s="73"/>
    </row>
    <row r="238" spans="1:42">
      <c r="A238" s="86">
        <v>236</v>
      </c>
      <c r="B238" s="87" t="s">
        <v>286</v>
      </c>
      <c r="C238" s="91">
        <v>2012</v>
      </c>
      <c r="D238" s="88" t="s">
        <v>49</v>
      </c>
      <c r="E238" s="91">
        <v>169</v>
      </c>
      <c r="F238" s="91">
        <v>223</v>
      </c>
      <c r="G238" s="91">
        <v>274</v>
      </c>
      <c r="H238" s="91">
        <v>11.6</v>
      </c>
      <c r="I238" s="91">
        <v>218</v>
      </c>
      <c r="J238" s="89">
        <f t="shared" si="27"/>
        <v>0</v>
      </c>
      <c r="K238" s="89">
        <f t="shared" si="28"/>
        <v>2.9</v>
      </c>
      <c r="L238" s="89">
        <f t="shared" si="29"/>
        <v>0</v>
      </c>
      <c r="M238" s="89">
        <f t="shared" si="30"/>
        <v>5.490000000000002</v>
      </c>
      <c r="N238" s="89">
        <f t="shared" si="31"/>
        <v>30.6</v>
      </c>
      <c r="O238" s="89">
        <f t="shared" si="32"/>
        <v>38.99</v>
      </c>
      <c r="P238" s="89" t="str">
        <f t="shared" si="33"/>
        <v>D</v>
      </c>
      <c r="Q238" s="89" t="str">
        <f t="shared" si="33"/>
        <v>D</v>
      </c>
      <c r="R238" s="89" t="str">
        <f t="shared" si="34"/>
        <v>D</v>
      </c>
      <c r="S238" s="89" t="str">
        <f t="shared" si="34"/>
        <v>D</v>
      </c>
      <c r="T238" s="89" t="str">
        <f t="shared" si="34"/>
        <v>D</v>
      </c>
      <c r="U238" s="90" t="str">
        <f t="shared" si="35"/>
        <v>D</v>
      </c>
      <c r="V238" s="2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</row>
    <row r="239" spans="1:42" ht="14.25">
      <c r="A239" s="86">
        <v>237</v>
      </c>
      <c r="B239" s="87" t="s">
        <v>287</v>
      </c>
      <c r="C239" s="91">
        <v>2010</v>
      </c>
      <c r="D239" s="88" t="s">
        <v>35</v>
      </c>
      <c r="E239" s="91">
        <v>152</v>
      </c>
      <c r="F239" s="91">
        <v>200</v>
      </c>
      <c r="G239" s="91">
        <v>235</v>
      </c>
      <c r="H239" s="91">
        <v>12.9</v>
      </c>
      <c r="I239" s="91">
        <v>212</v>
      </c>
      <c r="J239" s="89">
        <f t="shared" si="27"/>
        <v>0</v>
      </c>
      <c r="K239" s="89">
        <f t="shared" si="28"/>
        <v>0</v>
      </c>
      <c r="L239" s="89">
        <f t="shared" si="29"/>
        <v>0</v>
      </c>
      <c r="M239" s="89">
        <f t="shared" si="30"/>
        <v>13.420000000000005</v>
      </c>
      <c r="N239" s="89">
        <f t="shared" si="31"/>
        <v>25.2</v>
      </c>
      <c r="O239" s="89">
        <f t="shared" si="32"/>
        <v>38.620000000000005</v>
      </c>
      <c r="P239" s="89" t="str">
        <f t="shared" si="33"/>
        <v>D</v>
      </c>
      <c r="Q239" s="89" t="str">
        <f t="shared" si="33"/>
        <v>D</v>
      </c>
      <c r="R239" s="89" t="str">
        <f t="shared" si="34"/>
        <v>D</v>
      </c>
      <c r="S239" s="89" t="str">
        <f t="shared" si="34"/>
        <v>D</v>
      </c>
      <c r="T239" s="89" t="str">
        <f t="shared" si="34"/>
        <v>D</v>
      </c>
      <c r="U239" s="90" t="str">
        <f t="shared" si="35"/>
        <v>D</v>
      </c>
      <c r="V239" s="23"/>
      <c r="W239" s="75"/>
      <c r="X239" s="72"/>
      <c r="Y239" s="71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3"/>
      <c r="AK239" s="73"/>
      <c r="AL239" s="73"/>
      <c r="AM239" s="73"/>
      <c r="AN239" s="73"/>
      <c r="AO239" s="73"/>
      <c r="AP239" s="73"/>
    </row>
    <row r="240" spans="1:42">
      <c r="A240" s="86">
        <v>238</v>
      </c>
      <c r="B240" s="87" t="s">
        <v>288</v>
      </c>
      <c r="C240" s="91">
        <v>2010</v>
      </c>
      <c r="D240" s="88" t="s">
        <v>32</v>
      </c>
      <c r="E240" s="91">
        <v>173</v>
      </c>
      <c r="F240" s="91">
        <v>226</v>
      </c>
      <c r="G240" s="91">
        <v>284</v>
      </c>
      <c r="H240" s="91">
        <v>11.9</v>
      </c>
      <c r="I240" s="91">
        <v>187</v>
      </c>
      <c r="J240" s="89">
        <f t="shared" si="27"/>
        <v>5.5500000000000007</v>
      </c>
      <c r="K240" s="89">
        <f t="shared" si="28"/>
        <v>7.25</v>
      </c>
      <c r="L240" s="89">
        <f t="shared" si="29"/>
        <v>15.2</v>
      </c>
      <c r="M240" s="89">
        <f t="shared" si="30"/>
        <v>7.3200000000000065</v>
      </c>
      <c r="N240" s="89">
        <f t="shared" si="31"/>
        <v>2.7</v>
      </c>
      <c r="O240" s="89">
        <f t="shared" si="32"/>
        <v>38.02000000000001</v>
      </c>
      <c r="P240" s="89" t="str">
        <f t="shared" si="33"/>
        <v>D</v>
      </c>
      <c r="Q240" s="89" t="str">
        <f t="shared" si="33"/>
        <v>D</v>
      </c>
      <c r="R240" s="89" t="str">
        <f t="shared" si="34"/>
        <v>D</v>
      </c>
      <c r="S240" s="89" t="str">
        <f t="shared" si="34"/>
        <v>D</v>
      </c>
      <c r="T240" s="89" t="str">
        <f t="shared" si="34"/>
        <v>D</v>
      </c>
      <c r="U240" s="90" t="str">
        <f t="shared" si="35"/>
        <v>D</v>
      </c>
      <c r="V240" s="23"/>
      <c r="W240" s="69"/>
      <c r="X240" s="72"/>
      <c r="Y240" s="71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3"/>
      <c r="AK240" s="73"/>
      <c r="AL240" s="73"/>
      <c r="AM240" s="73"/>
      <c r="AN240" s="73"/>
      <c r="AO240" s="73"/>
      <c r="AP240" s="73"/>
    </row>
    <row r="241" spans="1:42">
      <c r="A241" s="86">
        <v>239</v>
      </c>
      <c r="B241" s="87" t="s">
        <v>289</v>
      </c>
      <c r="C241" s="91">
        <v>2010</v>
      </c>
      <c r="D241" s="88" t="s">
        <v>32</v>
      </c>
      <c r="E241" s="91">
        <v>171</v>
      </c>
      <c r="F241" s="91">
        <v>225</v>
      </c>
      <c r="G241" s="91">
        <v>282</v>
      </c>
      <c r="H241" s="91">
        <v>10</v>
      </c>
      <c r="I241" s="91">
        <v>205</v>
      </c>
      <c r="J241" s="89">
        <f t="shared" si="27"/>
        <v>1.85</v>
      </c>
      <c r="K241" s="89">
        <f t="shared" si="28"/>
        <v>5.8</v>
      </c>
      <c r="L241" s="89">
        <f t="shared" si="29"/>
        <v>11.399999999999999</v>
      </c>
      <c r="M241" s="89">
        <f t="shared" si="30"/>
        <v>0</v>
      </c>
      <c r="N241" s="89">
        <f t="shared" si="31"/>
        <v>18.900000000000002</v>
      </c>
      <c r="O241" s="89">
        <f t="shared" si="32"/>
        <v>37.950000000000003</v>
      </c>
      <c r="P241" s="89" t="str">
        <f t="shared" si="33"/>
        <v>D</v>
      </c>
      <c r="Q241" s="89" t="str">
        <f t="shared" si="33"/>
        <v>D</v>
      </c>
      <c r="R241" s="89" t="str">
        <f t="shared" si="34"/>
        <v>D</v>
      </c>
      <c r="S241" s="89" t="str">
        <f t="shared" si="34"/>
        <v>D</v>
      </c>
      <c r="T241" s="89" t="str">
        <f t="shared" si="34"/>
        <v>D</v>
      </c>
      <c r="U241" s="90" t="str">
        <f t="shared" si="35"/>
        <v>D</v>
      </c>
      <c r="V241" s="23"/>
      <c r="W241" s="69"/>
      <c r="X241" s="72"/>
      <c r="Y241" s="71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3"/>
      <c r="AK241" s="73"/>
      <c r="AL241" s="73"/>
      <c r="AM241" s="73"/>
      <c r="AN241" s="73"/>
      <c r="AO241" s="73"/>
      <c r="AP241" s="73"/>
    </row>
    <row r="242" spans="1:42">
      <c r="A242" s="86">
        <v>240</v>
      </c>
      <c r="B242" s="87" t="s">
        <v>290</v>
      </c>
      <c r="C242" s="91">
        <v>2011</v>
      </c>
      <c r="D242" s="88" t="s">
        <v>21</v>
      </c>
      <c r="E242" s="91">
        <v>165</v>
      </c>
      <c r="F242" s="91">
        <v>214</v>
      </c>
      <c r="G242" s="91">
        <v>260</v>
      </c>
      <c r="H242" s="91">
        <v>11.4</v>
      </c>
      <c r="I242" s="91">
        <v>221</v>
      </c>
      <c r="J242" s="89">
        <f t="shared" si="27"/>
        <v>0</v>
      </c>
      <c r="K242" s="89">
        <f t="shared" si="28"/>
        <v>0</v>
      </c>
      <c r="L242" s="89">
        <f t="shared" si="29"/>
        <v>0</v>
      </c>
      <c r="M242" s="89">
        <f t="shared" si="30"/>
        <v>4.2700000000000067</v>
      </c>
      <c r="N242" s="89">
        <f t="shared" si="31"/>
        <v>33.300000000000004</v>
      </c>
      <c r="O242" s="89">
        <f t="shared" si="32"/>
        <v>37.570000000000007</v>
      </c>
      <c r="P242" s="89" t="str">
        <f t="shared" si="33"/>
        <v>D</v>
      </c>
      <c r="Q242" s="89" t="str">
        <f t="shared" si="33"/>
        <v>D</v>
      </c>
      <c r="R242" s="89" t="str">
        <f t="shared" si="34"/>
        <v>D</v>
      </c>
      <c r="S242" s="89" t="str">
        <f t="shared" si="34"/>
        <v>D</v>
      </c>
      <c r="T242" s="89" t="str">
        <f t="shared" si="34"/>
        <v>D</v>
      </c>
      <c r="U242" s="90" t="str">
        <f t="shared" si="35"/>
        <v>D</v>
      </c>
      <c r="V242" s="23"/>
      <c r="W242" s="69"/>
      <c r="X242" s="72"/>
      <c r="Y242" s="71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3"/>
      <c r="AK242" s="73"/>
      <c r="AL242" s="73"/>
      <c r="AM242" s="73"/>
      <c r="AN242" s="73"/>
      <c r="AO242" s="73"/>
      <c r="AP242" s="73"/>
    </row>
    <row r="243" spans="1:42">
      <c r="A243" s="86">
        <v>241</v>
      </c>
      <c r="B243" s="87" t="s">
        <v>291</v>
      </c>
      <c r="C243" s="91">
        <v>2011</v>
      </c>
      <c r="D243" s="88" t="s">
        <v>25</v>
      </c>
      <c r="E243" s="87">
        <v>158</v>
      </c>
      <c r="F243" s="87">
        <v>208</v>
      </c>
      <c r="G243" s="87">
        <v>262</v>
      </c>
      <c r="H243" s="87">
        <v>11.24</v>
      </c>
      <c r="I243" s="87">
        <v>222</v>
      </c>
      <c r="J243" s="89">
        <f t="shared" si="27"/>
        <v>0</v>
      </c>
      <c r="K243" s="89">
        <f t="shared" si="28"/>
        <v>0</v>
      </c>
      <c r="L243" s="89">
        <f t="shared" si="29"/>
        <v>0</v>
      </c>
      <c r="M243" s="89">
        <f t="shared" si="30"/>
        <v>3.2940000000000054</v>
      </c>
      <c r="N243" s="89">
        <f t="shared" si="31"/>
        <v>34.200000000000003</v>
      </c>
      <c r="O243" s="89">
        <f t="shared" si="32"/>
        <v>37.494000000000007</v>
      </c>
      <c r="P243" s="89" t="str">
        <f t="shared" si="33"/>
        <v>D</v>
      </c>
      <c r="Q243" s="89" t="str">
        <f t="shared" si="33"/>
        <v>D</v>
      </c>
      <c r="R243" s="89" t="str">
        <f t="shared" si="34"/>
        <v>D</v>
      </c>
      <c r="S243" s="89" t="str">
        <f t="shared" si="34"/>
        <v>D</v>
      </c>
      <c r="T243" s="89" t="str">
        <f t="shared" si="34"/>
        <v>D</v>
      </c>
      <c r="U243" s="90" t="str">
        <f t="shared" si="35"/>
        <v>D</v>
      </c>
      <c r="V243" s="23"/>
      <c r="W243" s="69"/>
      <c r="X243" s="72"/>
      <c r="Y243" s="71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3"/>
      <c r="AK243" s="73"/>
      <c r="AL243" s="73"/>
      <c r="AM243" s="73"/>
      <c r="AN243" s="73"/>
      <c r="AO243" s="73"/>
      <c r="AP243" s="73"/>
    </row>
    <row r="244" spans="1:42">
      <c r="A244" s="86">
        <v>242</v>
      </c>
      <c r="B244" s="87" t="s">
        <v>292</v>
      </c>
      <c r="C244" s="91">
        <v>2011</v>
      </c>
      <c r="D244" s="88" t="s">
        <v>40</v>
      </c>
      <c r="E244" s="91">
        <v>171</v>
      </c>
      <c r="F244" s="91">
        <v>222</v>
      </c>
      <c r="G244" s="91">
        <v>276</v>
      </c>
      <c r="H244" s="91">
        <v>11.3</v>
      </c>
      <c r="I244" s="91">
        <v>217</v>
      </c>
      <c r="J244" s="89">
        <f t="shared" si="27"/>
        <v>1.85</v>
      </c>
      <c r="K244" s="89">
        <f t="shared" si="28"/>
        <v>1.45</v>
      </c>
      <c r="L244" s="89">
        <f t="shared" si="29"/>
        <v>0</v>
      </c>
      <c r="M244" s="89">
        <f t="shared" si="30"/>
        <v>3.6600000000000086</v>
      </c>
      <c r="N244" s="89">
        <f t="shared" si="31"/>
        <v>29.7</v>
      </c>
      <c r="O244" s="89">
        <f t="shared" si="32"/>
        <v>36.660000000000011</v>
      </c>
      <c r="P244" s="89" t="str">
        <f t="shared" si="33"/>
        <v>D</v>
      </c>
      <c r="Q244" s="89" t="str">
        <f t="shared" si="33"/>
        <v>D</v>
      </c>
      <c r="R244" s="89" t="str">
        <f t="shared" si="34"/>
        <v>D</v>
      </c>
      <c r="S244" s="89" t="str">
        <f t="shared" si="34"/>
        <v>D</v>
      </c>
      <c r="T244" s="89" t="str">
        <f t="shared" si="34"/>
        <v>D</v>
      </c>
      <c r="U244" s="90" t="str">
        <f t="shared" si="35"/>
        <v>D</v>
      </c>
      <c r="V244" s="23"/>
      <c r="W244" s="69"/>
      <c r="X244" s="72"/>
      <c r="Y244" s="132"/>
      <c r="Z244" s="97"/>
      <c r="AA244" s="97"/>
      <c r="AB244" s="97"/>
      <c r="AC244" s="97"/>
      <c r="AD244" s="72"/>
      <c r="AE244" s="97"/>
      <c r="AF244" s="99"/>
      <c r="AG244" s="99"/>
      <c r="AH244" s="99"/>
      <c r="AI244" s="99"/>
      <c r="AJ244" s="73"/>
      <c r="AK244" s="73"/>
      <c r="AL244" s="73"/>
      <c r="AM244" s="73"/>
      <c r="AN244" s="73"/>
      <c r="AO244" s="73"/>
      <c r="AP244" s="73"/>
    </row>
    <row r="245" spans="1:42">
      <c r="A245" s="86">
        <v>243</v>
      </c>
      <c r="B245" s="87" t="s">
        <v>293</v>
      </c>
      <c r="C245" s="91">
        <v>2011</v>
      </c>
      <c r="D245" s="102" t="s">
        <v>103</v>
      </c>
      <c r="E245" s="87">
        <v>180</v>
      </c>
      <c r="F245" s="87">
        <v>232</v>
      </c>
      <c r="G245" s="87">
        <v>274</v>
      </c>
      <c r="H245" s="87">
        <v>10.9</v>
      </c>
      <c r="I245" s="87">
        <v>185</v>
      </c>
      <c r="J245" s="89">
        <f t="shared" si="27"/>
        <v>18.5</v>
      </c>
      <c r="K245" s="89">
        <f t="shared" si="28"/>
        <v>15.95</v>
      </c>
      <c r="L245" s="89">
        <f t="shared" si="29"/>
        <v>0</v>
      </c>
      <c r="M245" s="89">
        <f t="shared" si="30"/>
        <v>1.2200000000000064</v>
      </c>
      <c r="N245" s="89">
        <f t="shared" si="31"/>
        <v>0.9</v>
      </c>
      <c r="O245" s="89">
        <f t="shared" si="32"/>
        <v>36.570000000000007</v>
      </c>
      <c r="P245" s="89" t="str">
        <f t="shared" si="33"/>
        <v>D</v>
      </c>
      <c r="Q245" s="89" t="str">
        <f t="shared" si="33"/>
        <v>D</v>
      </c>
      <c r="R245" s="89" t="str">
        <f t="shared" si="34"/>
        <v>D</v>
      </c>
      <c r="S245" s="89" t="str">
        <f t="shared" si="34"/>
        <v>D</v>
      </c>
      <c r="T245" s="89" t="str">
        <f t="shared" si="34"/>
        <v>D</v>
      </c>
      <c r="U245" s="90" t="str">
        <f t="shared" si="35"/>
        <v>D</v>
      </c>
      <c r="V245" s="23"/>
      <c r="W245" s="69"/>
      <c r="X245" s="72"/>
      <c r="Y245" s="71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3"/>
      <c r="AK245" s="73"/>
      <c r="AL245" s="73"/>
      <c r="AM245" s="73"/>
      <c r="AN245" s="73"/>
      <c r="AO245" s="73"/>
      <c r="AP245" s="73"/>
    </row>
    <row r="246" spans="1:42">
      <c r="A246" s="86">
        <v>244</v>
      </c>
      <c r="B246" s="87" t="s">
        <v>294</v>
      </c>
      <c r="C246" s="91">
        <v>2011</v>
      </c>
      <c r="D246" s="88" t="s">
        <v>167</v>
      </c>
      <c r="E246" s="91">
        <v>159</v>
      </c>
      <c r="F246" s="91">
        <v>208</v>
      </c>
      <c r="G246" s="91">
        <v>245</v>
      </c>
      <c r="H246" s="91">
        <v>10.8</v>
      </c>
      <c r="I246" s="91">
        <v>223</v>
      </c>
      <c r="J246" s="89">
        <f t="shared" si="27"/>
        <v>0</v>
      </c>
      <c r="K246" s="89">
        <f t="shared" si="28"/>
        <v>0</v>
      </c>
      <c r="L246" s="89">
        <f t="shared" si="29"/>
        <v>0</v>
      </c>
      <c r="M246" s="89">
        <f t="shared" si="30"/>
        <v>0.61000000000000865</v>
      </c>
      <c r="N246" s="89">
        <f t="shared" si="31"/>
        <v>35.1</v>
      </c>
      <c r="O246" s="89">
        <f t="shared" si="32"/>
        <v>35.710000000000008</v>
      </c>
      <c r="P246" s="89" t="str">
        <f t="shared" si="33"/>
        <v>D</v>
      </c>
      <c r="Q246" s="89" t="str">
        <f t="shared" si="33"/>
        <v>D</v>
      </c>
      <c r="R246" s="89" t="str">
        <f t="shared" si="34"/>
        <v>D</v>
      </c>
      <c r="S246" s="89" t="str">
        <f t="shared" si="34"/>
        <v>D</v>
      </c>
      <c r="T246" s="89" t="str">
        <f t="shared" si="34"/>
        <v>D</v>
      </c>
      <c r="U246" s="90" t="str">
        <f t="shared" si="35"/>
        <v>D</v>
      </c>
      <c r="V246" s="23"/>
      <c r="W246" s="69"/>
      <c r="X246" s="72"/>
      <c r="Y246" s="71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3"/>
      <c r="AK246" s="73"/>
      <c r="AL246" s="73"/>
      <c r="AM246" s="73"/>
      <c r="AN246" s="73"/>
      <c r="AO246" s="73"/>
      <c r="AP246" s="73"/>
    </row>
    <row r="247" spans="1:42">
      <c r="A247" s="86">
        <v>245</v>
      </c>
      <c r="B247" s="87" t="s">
        <v>295</v>
      </c>
      <c r="C247" s="91">
        <v>2011</v>
      </c>
      <c r="D247" s="88" t="s">
        <v>45</v>
      </c>
      <c r="E247" s="91">
        <v>158</v>
      </c>
      <c r="F247" s="91">
        <v>207</v>
      </c>
      <c r="G247" s="91">
        <v>265</v>
      </c>
      <c r="H247" s="91">
        <v>12</v>
      </c>
      <c r="I247" s="91">
        <v>214</v>
      </c>
      <c r="J247" s="89">
        <f t="shared" si="27"/>
        <v>0</v>
      </c>
      <c r="K247" s="89">
        <f t="shared" si="28"/>
        <v>0</v>
      </c>
      <c r="L247" s="89">
        <f t="shared" si="29"/>
        <v>0</v>
      </c>
      <c r="M247" s="89">
        <f t="shared" si="30"/>
        <v>7.9300000000000042</v>
      </c>
      <c r="N247" s="89">
        <f t="shared" si="31"/>
        <v>27</v>
      </c>
      <c r="O247" s="89">
        <f t="shared" si="32"/>
        <v>34.930000000000007</v>
      </c>
      <c r="P247" s="89" t="str">
        <f t="shared" si="33"/>
        <v>D</v>
      </c>
      <c r="Q247" s="89" t="str">
        <f t="shared" si="33"/>
        <v>D</v>
      </c>
      <c r="R247" s="89" t="str">
        <f t="shared" si="34"/>
        <v>D</v>
      </c>
      <c r="S247" s="89" t="str">
        <f t="shared" si="34"/>
        <v>D</v>
      </c>
      <c r="T247" s="89" t="str">
        <f t="shared" si="34"/>
        <v>D</v>
      </c>
      <c r="U247" s="90" t="str">
        <f t="shared" si="35"/>
        <v>D</v>
      </c>
      <c r="V247" s="23"/>
      <c r="W247" s="69"/>
      <c r="X247" s="72"/>
      <c r="Y247" s="71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3"/>
      <c r="AK247" s="73"/>
      <c r="AL247" s="73"/>
      <c r="AM247" s="73"/>
      <c r="AN247" s="73"/>
      <c r="AO247" s="73"/>
      <c r="AP247" s="73"/>
    </row>
    <row r="248" spans="1:42">
      <c r="A248" s="86">
        <v>246</v>
      </c>
      <c r="B248" s="87" t="s">
        <v>296</v>
      </c>
      <c r="C248" s="91">
        <v>2011</v>
      </c>
      <c r="D248" s="88" t="s">
        <v>29</v>
      </c>
      <c r="E248" s="91">
        <v>154</v>
      </c>
      <c r="F248" s="91">
        <v>210</v>
      </c>
      <c r="G248" s="91">
        <v>262</v>
      </c>
      <c r="H248" s="91">
        <v>14</v>
      </c>
      <c r="I248" s="91">
        <v>200</v>
      </c>
      <c r="J248" s="89">
        <f t="shared" si="27"/>
        <v>0</v>
      </c>
      <c r="K248" s="89">
        <f t="shared" si="28"/>
        <v>0</v>
      </c>
      <c r="L248" s="89">
        <f t="shared" si="29"/>
        <v>0</v>
      </c>
      <c r="M248" s="89">
        <f t="shared" si="30"/>
        <v>20.130000000000003</v>
      </c>
      <c r="N248" s="89">
        <f t="shared" si="31"/>
        <v>14.4</v>
      </c>
      <c r="O248" s="89">
        <f t="shared" si="32"/>
        <v>34.53</v>
      </c>
      <c r="P248" s="89" t="str">
        <f t="shared" si="33"/>
        <v>D</v>
      </c>
      <c r="Q248" s="89" t="str">
        <f t="shared" si="33"/>
        <v>D</v>
      </c>
      <c r="R248" s="89" t="str">
        <f t="shared" si="34"/>
        <v>D</v>
      </c>
      <c r="S248" s="89" t="str">
        <f t="shared" si="34"/>
        <v>D</v>
      </c>
      <c r="T248" s="89" t="str">
        <f t="shared" si="34"/>
        <v>D</v>
      </c>
      <c r="U248" s="90" t="str">
        <f t="shared" si="35"/>
        <v>D</v>
      </c>
      <c r="V248" s="23"/>
      <c r="W248" s="69"/>
      <c r="X248" s="72"/>
      <c r="Y248" s="71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3"/>
      <c r="AK248" s="73"/>
      <c r="AL248" s="73"/>
      <c r="AM248" s="73"/>
      <c r="AN248" s="73"/>
      <c r="AO248" s="73"/>
      <c r="AP248" s="73"/>
    </row>
    <row r="249" spans="1:42">
      <c r="A249" s="86">
        <v>247</v>
      </c>
      <c r="B249" s="87" t="s">
        <v>297</v>
      </c>
      <c r="C249" s="91">
        <v>2011</v>
      </c>
      <c r="D249" s="88" t="s">
        <v>101</v>
      </c>
      <c r="E249" s="91">
        <v>153</v>
      </c>
      <c r="F249" s="91">
        <v>201</v>
      </c>
      <c r="G249" s="91">
        <v>257</v>
      </c>
      <c r="H249" s="91">
        <v>12.2</v>
      </c>
      <c r="I249" s="91">
        <v>210</v>
      </c>
      <c r="J249" s="89">
        <f t="shared" si="27"/>
        <v>0</v>
      </c>
      <c r="K249" s="89">
        <f t="shared" si="28"/>
        <v>0</v>
      </c>
      <c r="L249" s="89">
        <f t="shared" si="29"/>
        <v>0</v>
      </c>
      <c r="M249" s="89">
        <f t="shared" si="30"/>
        <v>9.1499999999999986</v>
      </c>
      <c r="N249" s="89">
        <f t="shared" si="31"/>
        <v>23.400000000000002</v>
      </c>
      <c r="O249" s="89">
        <f t="shared" si="32"/>
        <v>32.549999999999997</v>
      </c>
      <c r="P249" s="89" t="str">
        <f t="shared" si="33"/>
        <v>D</v>
      </c>
      <c r="Q249" s="89" t="str">
        <f t="shared" si="33"/>
        <v>D</v>
      </c>
      <c r="R249" s="89" t="str">
        <f t="shared" si="34"/>
        <v>D</v>
      </c>
      <c r="S249" s="89" t="str">
        <f t="shared" si="34"/>
        <v>D</v>
      </c>
      <c r="T249" s="89" t="str">
        <f t="shared" si="34"/>
        <v>D</v>
      </c>
      <c r="U249" s="90" t="str">
        <f t="shared" si="35"/>
        <v>D</v>
      </c>
      <c r="V249" s="23"/>
      <c r="W249" s="69"/>
      <c r="X249" s="76"/>
      <c r="Y249" s="77"/>
      <c r="Z249" s="97"/>
      <c r="AA249" s="97"/>
      <c r="AB249" s="97"/>
      <c r="AC249" s="97"/>
      <c r="AD249" s="97"/>
      <c r="AE249" s="97"/>
      <c r="AF249" s="99"/>
      <c r="AG249" s="99"/>
      <c r="AH249" s="99"/>
      <c r="AI249" s="99"/>
      <c r="AJ249" s="73"/>
      <c r="AK249" s="73"/>
      <c r="AL249" s="73"/>
      <c r="AM249" s="73"/>
      <c r="AN249" s="73"/>
      <c r="AO249" s="73"/>
      <c r="AP249" s="73"/>
    </row>
    <row r="250" spans="1:42">
      <c r="A250" s="86">
        <v>248</v>
      </c>
      <c r="B250" s="87" t="s">
        <v>298</v>
      </c>
      <c r="C250" s="91">
        <v>2011</v>
      </c>
      <c r="D250" s="102" t="s">
        <v>103</v>
      </c>
      <c r="E250" s="87">
        <v>174</v>
      </c>
      <c r="F250" s="87">
        <v>225</v>
      </c>
      <c r="G250" s="91">
        <v>278</v>
      </c>
      <c r="H250" s="87">
        <v>9.1</v>
      </c>
      <c r="I250" s="87">
        <v>200</v>
      </c>
      <c r="J250" s="89">
        <f t="shared" si="27"/>
        <v>7.4</v>
      </c>
      <c r="K250" s="89">
        <f t="shared" si="28"/>
        <v>5.8</v>
      </c>
      <c r="L250" s="89">
        <f t="shared" si="29"/>
        <v>3.8</v>
      </c>
      <c r="M250" s="89">
        <f t="shared" si="30"/>
        <v>0</v>
      </c>
      <c r="N250" s="89">
        <f t="shared" si="31"/>
        <v>14.4</v>
      </c>
      <c r="O250" s="89">
        <f t="shared" si="32"/>
        <v>31.4</v>
      </c>
      <c r="P250" s="89" t="str">
        <f t="shared" si="33"/>
        <v>D</v>
      </c>
      <c r="Q250" s="89" t="str">
        <f t="shared" si="33"/>
        <v>D</v>
      </c>
      <c r="R250" s="89" t="str">
        <f t="shared" si="34"/>
        <v>D</v>
      </c>
      <c r="S250" s="89" t="str">
        <f t="shared" si="34"/>
        <v>D</v>
      </c>
      <c r="T250" s="89" t="str">
        <f t="shared" si="34"/>
        <v>D</v>
      </c>
      <c r="U250" s="90" t="str">
        <f t="shared" si="35"/>
        <v>D</v>
      </c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</row>
    <row r="251" spans="1:42" ht="14.25">
      <c r="A251" s="86">
        <v>249</v>
      </c>
      <c r="B251" s="87" t="s">
        <v>299</v>
      </c>
      <c r="C251" s="91">
        <v>2010</v>
      </c>
      <c r="D251" s="88" t="s">
        <v>32</v>
      </c>
      <c r="E251" s="87">
        <v>167</v>
      </c>
      <c r="F251" s="87">
        <v>216</v>
      </c>
      <c r="G251" s="87">
        <v>272</v>
      </c>
      <c r="H251" s="87">
        <v>12.3</v>
      </c>
      <c r="I251" s="87">
        <v>208</v>
      </c>
      <c r="J251" s="89">
        <f t="shared" si="27"/>
        <v>0</v>
      </c>
      <c r="K251" s="89">
        <f t="shared" si="28"/>
        <v>0</v>
      </c>
      <c r="L251" s="89">
        <f t="shared" si="29"/>
        <v>0</v>
      </c>
      <c r="M251" s="89">
        <f t="shared" si="30"/>
        <v>9.7600000000000087</v>
      </c>
      <c r="N251" s="89">
        <f t="shared" si="31"/>
        <v>21.6</v>
      </c>
      <c r="O251" s="89">
        <f t="shared" si="32"/>
        <v>31.36000000000001</v>
      </c>
      <c r="P251" s="89" t="str">
        <f t="shared" si="33"/>
        <v>D</v>
      </c>
      <c r="Q251" s="89" t="str">
        <f t="shared" si="33"/>
        <v>D</v>
      </c>
      <c r="R251" s="89" t="str">
        <f t="shared" si="34"/>
        <v>D</v>
      </c>
      <c r="S251" s="89" t="str">
        <f t="shared" si="34"/>
        <v>D</v>
      </c>
      <c r="T251" s="89" t="str">
        <f t="shared" si="34"/>
        <v>D</v>
      </c>
      <c r="U251" s="90" t="str">
        <f t="shared" si="35"/>
        <v>D</v>
      </c>
      <c r="W251" s="75"/>
      <c r="X251" s="76"/>
      <c r="Y251" s="77"/>
      <c r="Z251" s="97"/>
      <c r="AA251" s="97"/>
      <c r="AB251" s="97"/>
      <c r="AC251" s="97"/>
      <c r="AD251" s="97"/>
      <c r="AE251" s="97"/>
      <c r="AF251" s="99"/>
      <c r="AG251" s="99"/>
      <c r="AH251" s="99"/>
      <c r="AI251" s="99"/>
      <c r="AJ251" s="73"/>
      <c r="AK251" s="73"/>
      <c r="AL251" s="73"/>
      <c r="AM251" s="73"/>
      <c r="AN251" s="73"/>
      <c r="AO251" s="73"/>
      <c r="AP251" s="73"/>
    </row>
    <row r="252" spans="1:42">
      <c r="A252" s="86">
        <v>250</v>
      </c>
      <c r="B252" s="87" t="s">
        <v>300</v>
      </c>
      <c r="C252" s="91">
        <v>2011</v>
      </c>
      <c r="D252" s="88" t="s">
        <v>101</v>
      </c>
      <c r="E252" s="91">
        <v>161</v>
      </c>
      <c r="F252" s="91">
        <v>213</v>
      </c>
      <c r="G252" s="91">
        <v>257</v>
      </c>
      <c r="H252" s="91">
        <v>13.9</v>
      </c>
      <c r="I252" s="91">
        <v>197</v>
      </c>
      <c r="J252" s="89">
        <f t="shared" si="27"/>
        <v>0</v>
      </c>
      <c r="K252" s="89">
        <f t="shared" si="28"/>
        <v>0</v>
      </c>
      <c r="L252" s="89">
        <f t="shared" si="29"/>
        <v>0</v>
      </c>
      <c r="M252" s="89">
        <f t="shared" si="30"/>
        <v>19.520000000000007</v>
      </c>
      <c r="N252" s="89">
        <f t="shared" si="31"/>
        <v>11.700000000000001</v>
      </c>
      <c r="O252" s="89">
        <f t="shared" si="32"/>
        <v>31.220000000000006</v>
      </c>
      <c r="P252" s="89" t="str">
        <f t="shared" si="33"/>
        <v>D</v>
      </c>
      <c r="Q252" s="89" t="str">
        <f t="shared" si="33"/>
        <v>D</v>
      </c>
      <c r="R252" s="89" t="str">
        <f t="shared" si="34"/>
        <v>D</v>
      </c>
      <c r="S252" s="89" t="str">
        <f t="shared" si="34"/>
        <v>D</v>
      </c>
      <c r="T252" s="89" t="str">
        <f t="shared" si="34"/>
        <v>D</v>
      </c>
      <c r="U252" s="90" t="str">
        <f t="shared" si="35"/>
        <v>D</v>
      </c>
      <c r="W252" s="69"/>
      <c r="X252" s="76"/>
      <c r="Y252" s="77"/>
      <c r="Z252" s="97"/>
      <c r="AA252" s="97"/>
      <c r="AB252" s="97"/>
      <c r="AC252" s="97"/>
      <c r="AD252" s="97"/>
      <c r="AE252" s="97"/>
      <c r="AF252" s="99"/>
      <c r="AG252" s="99"/>
      <c r="AH252" s="99"/>
      <c r="AI252" s="97"/>
      <c r="AJ252" s="73"/>
      <c r="AK252" s="73"/>
      <c r="AL252" s="73"/>
      <c r="AM252" s="73"/>
      <c r="AN252" s="73"/>
      <c r="AO252" s="73"/>
      <c r="AP252" s="73"/>
    </row>
    <row r="253" spans="1:42">
      <c r="A253" s="86">
        <v>251</v>
      </c>
      <c r="B253" s="93" t="s">
        <v>301</v>
      </c>
      <c r="C253" s="91">
        <v>2010</v>
      </c>
      <c r="D253" s="102" t="s">
        <v>177</v>
      </c>
      <c r="E253" s="91">
        <v>165</v>
      </c>
      <c r="F253" s="91">
        <v>216</v>
      </c>
      <c r="G253" s="91">
        <v>265</v>
      </c>
      <c r="H253" s="91">
        <v>13</v>
      </c>
      <c r="I253" s="91">
        <v>203</v>
      </c>
      <c r="J253" s="89">
        <f t="shared" si="27"/>
        <v>0</v>
      </c>
      <c r="K253" s="89">
        <f t="shared" si="28"/>
        <v>0</v>
      </c>
      <c r="L253" s="89">
        <f t="shared" si="29"/>
        <v>0</v>
      </c>
      <c r="M253" s="89">
        <f t="shared" si="30"/>
        <v>14.030000000000003</v>
      </c>
      <c r="N253" s="89">
        <f t="shared" si="31"/>
        <v>17.100000000000001</v>
      </c>
      <c r="O253" s="89">
        <f t="shared" si="32"/>
        <v>31.130000000000003</v>
      </c>
      <c r="P253" s="89" t="str">
        <f t="shared" si="33"/>
        <v>D</v>
      </c>
      <c r="Q253" s="89" t="str">
        <f t="shared" si="33"/>
        <v>D</v>
      </c>
      <c r="R253" s="89" t="str">
        <f t="shared" si="34"/>
        <v>D</v>
      </c>
      <c r="S253" s="89" t="str">
        <f t="shared" si="34"/>
        <v>D</v>
      </c>
      <c r="T253" s="89" t="str">
        <f t="shared" si="34"/>
        <v>D</v>
      </c>
      <c r="U253" s="90" t="str">
        <f t="shared" si="35"/>
        <v>D</v>
      </c>
      <c r="W253" s="69"/>
      <c r="X253" s="72"/>
      <c r="Y253" s="71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3"/>
      <c r="AK253" s="73"/>
      <c r="AL253" s="73"/>
      <c r="AM253" s="73"/>
      <c r="AN253" s="73"/>
      <c r="AO253" s="73"/>
      <c r="AP253" s="73"/>
    </row>
    <row r="254" spans="1:42">
      <c r="A254" s="86">
        <v>252</v>
      </c>
      <c r="B254" s="87" t="s">
        <v>302</v>
      </c>
      <c r="C254" s="91">
        <v>2011</v>
      </c>
      <c r="D254" s="88" t="s">
        <v>51</v>
      </c>
      <c r="E254" s="91">
        <v>163</v>
      </c>
      <c r="F254" s="91">
        <v>214</v>
      </c>
      <c r="G254" s="91">
        <v>272</v>
      </c>
      <c r="H254" s="91">
        <v>9.4</v>
      </c>
      <c r="I254" s="91">
        <v>218</v>
      </c>
      <c r="J254" s="89">
        <f t="shared" si="27"/>
        <v>0</v>
      </c>
      <c r="K254" s="89">
        <f t="shared" si="28"/>
        <v>0</v>
      </c>
      <c r="L254" s="89">
        <f t="shared" si="29"/>
        <v>0</v>
      </c>
      <c r="M254" s="89">
        <f t="shared" si="30"/>
        <v>0</v>
      </c>
      <c r="N254" s="89">
        <f t="shared" si="31"/>
        <v>30.6</v>
      </c>
      <c r="O254" s="89">
        <f t="shared" si="32"/>
        <v>30.6</v>
      </c>
      <c r="P254" s="89" t="str">
        <f t="shared" si="33"/>
        <v>D</v>
      </c>
      <c r="Q254" s="89" t="str">
        <f t="shared" si="33"/>
        <v>D</v>
      </c>
      <c r="R254" s="89" t="str">
        <f t="shared" si="34"/>
        <v>D</v>
      </c>
      <c r="S254" s="89" t="str">
        <f t="shared" si="34"/>
        <v>D</v>
      </c>
      <c r="T254" s="89" t="str">
        <f t="shared" si="34"/>
        <v>D</v>
      </c>
      <c r="U254" s="90" t="str">
        <f t="shared" si="35"/>
        <v>D</v>
      </c>
      <c r="W254" s="69"/>
      <c r="X254" s="72"/>
      <c r="Y254" s="71"/>
      <c r="Z254" s="72"/>
      <c r="AA254" s="72"/>
      <c r="AB254" s="72"/>
      <c r="AC254" s="72"/>
      <c r="AD254" s="72"/>
      <c r="AE254" s="72"/>
      <c r="AF254" s="135"/>
      <c r="AG254" s="135"/>
      <c r="AH254" s="135"/>
      <c r="AI254" s="135"/>
      <c r="AJ254" s="73"/>
      <c r="AK254" s="73"/>
      <c r="AL254" s="73"/>
      <c r="AM254" s="73"/>
      <c r="AN254" s="73"/>
      <c r="AO254" s="73"/>
      <c r="AP254" s="73"/>
    </row>
    <row r="255" spans="1:42">
      <c r="A255" s="86">
        <v>253</v>
      </c>
      <c r="B255" s="87" t="s">
        <v>303</v>
      </c>
      <c r="C255" s="91">
        <v>2010</v>
      </c>
      <c r="D255" s="104" t="s">
        <v>16</v>
      </c>
      <c r="E255" s="91">
        <v>165</v>
      </c>
      <c r="F255" s="91">
        <v>212</v>
      </c>
      <c r="G255" s="91">
        <v>266</v>
      </c>
      <c r="H255" s="91">
        <v>13.9</v>
      </c>
      <c r="I255" s="91">
        <v>196</v>
      </c>
      <c r="J255" s="89">
        <f t="shared" si="27"/>
        <v>0</v>
      </c>
      <c r="K255" s="89">
        <f t="shared" si="28"/>
        <v>0</v>
      </c>
      <c r="L255" s="89">
        <f t="shared" si="29"/>
        <v>0</v>
      </c>
      <c r="M255" s="89">
        <f t="shared" si="30"/>
        <v>19.520000000000007</v>
      </c>
      <c r="N255" s="89">
        <f t="shared" si="31"/>
        <v>10.8</v>
      </c>
      <c r="O255" s="89">
        <f t="shared" si="32"/>
        <v>30.320000000000007</v>
      </c>
      <c r="P255" s="89" t="str">
        <f t="shared" si="33"/>
        <v>D</v>
      </c>
      <c r="Q255" s="89" t="str">
        <f t="shared" si="33"/>
        <v>D</v>
      </c>
      <c r="R255" s="89" t="str">
        <f t="shared" si="34"/>
        <v>D</v>
      </c>
      <c r="S255" s="89" t="str">
        <f t="shared" si="34"/>
        <v>D</v>
      </c>
      <c r="T255" s="89" t="str">
        <f t="shared" si="34"/>
        <v>D</v>
      </c>
      <c r="U255" s="90" t="str">
        <f t="shared" si="35"/>
        <v>D</v>
      </c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  <c r="AP255" s="73"/>
    </row>
    <row r="256" spans="1:42">
      <c r="A256" s="86">
        <v>254</v>
      </c>
      <c r="B256" s="87" t="s">
        <v>304</v>
      </c>
      <c r="C256" s="91">
        <v>2011</v>
      </c>
      <c r="D256" s="88" t="s">
        <v>63</v>
      </c>
      <c r="E256" s="91">
        <v>168</v>
      </c>
      <c r="F256" s="91">
        <v>223</v>
      </c>
      <c r="G256" s="91">
        <v>276</v>
      </c>
      <c r="H256" s="91">
        <v>14.2</v>
      </c>
      <c r="I256" s="91">
        <v>190</v>
      </c>
      <c r="J256" s="89">
        <f t="shared" si="27"/>
        <v>0</v>
      </c>
      <c r="K256" s="89">
        <f t="shared" si="28"/>
        <v>2.9</v>
      </c>
      <c r="L256" s="89">
        <f t="shared" si="29"/>
        <v>0</v>
      </c>
      <c r="M256" s="89">
        <f t="shared" si="30"/>
        <v>21.349999999999998</v>
      </c>
      <c r="N256" s="89">
        <f t="shared" si="31"/>
        <v>5.4</v>
      </c>
      <c r="O256" s="89">
        <f t="shared" si="32"/>
        <v>29.65</v>
      </c>
      <c r="P256" s="89" t="str">
        <f t="shared" si="33"/>
        <v>D</v>
      </c>
      <c r="Q256" s="89" t="str">
        <f t="shared" si="33"/>
        <v>D</v>
      </c>
      <c r="R256" s="89" t="str">
        <f t="shared" si="34"/>
        <v>D</v>
      </c>
      <c r="S256" s="89" t="str">
        <f t="shared" si="34"/>
        <v>D</v>
      </c>
      <c r="T256" s="89" t="str">
        <f t="shared" si="34"/>
        <v>D</v>
      </c>
      <c r="U256" s="90" t="str">
        <f t="shared" si="35"/>
        <v>D</v>
      </c>
      <c r="W256" s="69"/>
      <c r="X256" s="72"/>
      <c r="Y256" s="71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3"/>
      <c r="AK256" s="73"/>
      <c r="AL256" s="73"/>
      <c r="AM256" s="73"/>
      <c r="AN256" s="73"/>
      <c r="AO256" s="73"/>
      <c r="AP256" s="73"/>
    </row>
    <row r="257" spans="1:42">
      <c r="A257" s="86">
        <v>255</v>
      </c>
      <c r="B257" s="87" t="s">
        <v>305</v>
      </c>
      <c r="C257" s="91">
        <v>2012</v>
      </c>
      <c r="D257" s="88" t="s">
        <v>51</v>
      </c>
      <c r="E257" s="91">
        <v>170</v>
      </c>
      <c r="F257" s="91">
        <v>224</v>
      </c>
      <c r="G257" s="91">
        <v>278</v>
      </c>
      <c r="H257" s="91">
        <v>11.4</v>
      </c>
      <c r="I257" s="91">
        <v>203</v>
      </c>
      <c r="J257" s="89">
        <f t="shared" si="27"/>
        <v>0</v>
      </c>
      <c r="K257" s="89">
        <f t="shared" si="28"/>
        <v>4.3499999999999996</v>
      </c>
      <c r="L257" s="89">
        <f t="shared" si="29"/>
        <v>3.8</v>
      </c>
      <c r="M257" s="89">
        <f t="shared" si="30"/>
        <v>4.2700000000000067</v>
      </c>
      <c r="N257" s="89">
        <f t="shared" si="31"/>
        <v>17.100000000000001</v>
      </c>
      <c r="O257" s="89">
        <f t="shared" si="32"/>
        <v>29.520000000000007</v>
      </c>
      <c r="P257" s="89" t="str">
        <f t="shared" si="33"/>
        <v>D</v>
      </c>
      <c r="Q257" s="89" t="str">
        <f t="shared" si="33"/>
        <v>D</v>
      </c>
      <c r="R257" s="89" t="str">
        <f t="shared" si="34"/>
        <v>D</v>
      </c>
      <c r="S257" s="89" t="str">
        <f t="shared" si="34"/>
        <v>D</v>
      </c>
      <c r="T257" s="89" t="str">
        <f t="shared" si="34"/>
        <v>D</v>
      </c>
      <c r="U257" s="90" t="str">
        <f t="shared" si="35"/>
        <v>D</v>
      </c>
      <c r="W257" s="69"/>
      <c r="X257" s="72"/>
      <c r="Y257" s="71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3"/>
      <c r="AK257" s="73"/>
      <c r="AL257" s="73"/>
      <c r="AM257" s="73"/>
      <c r="AN257" s="73"/>
      <c r="AO257" s="73"/>
      <c r="AP257" s="73"/>
    </row>
    <row r="258" spans="1:42">
      <c r="A258" s="86">
        <v>256</v>
      </c>
      <c r="B258" s="87" t="s">
        <v>306</v>
      </c>
      <c r="C258" s="91">
        <v>2012</v>
      </c>
      <c r="D258" s="88" t="s">
        <v>63</v>
      </c>
      <c r="E258" s="91">
        <v>167</v>
      </c>
      <c r="F258" s="91">
        <v>220</v>
      </c>
      <c r="G258" s="91">
        <v>278</v>
      </c>
      <c r="H258" s="91">
        <v>9.6</v>
      </c>
      <c r="I258" s="91">
        <v>212</v>
      </c>
      <c r="J258" s="89">
        <f t="shared" si="27"/>
        <v>0</v>
      </c>
      <c r="K258" s="89">
        <f t="shared" si="28"/>
        <v>0</v>
      </c>
      <c r="L258" s="89">
        <f t="shared" si="29"/>
        <v>3.8</v>
      </c>
      <c r="M258" s="89">
        <f t="shared" si="30"/>
        <v>0</v>
      </c>
      <c r="N258" s="89">
        <f t="shared" si="31"/>
        <v>25.2</v>
      </c>
      <c r="O258" s="89">
        <f t="shared" si="32"/>
        <v>29</v>
      </c>
      <c r="P258" s="89" t="str">
        <f t="shared" si="33"/>
        <v>D</v>
      </c>
      <c r="Q258" s="89" t="str">
        <f t="shared" si="33"/>
        <v>D</v>
      </c>
      <c r="R258" s="89" t="str">
        <f t="shared" si="34"/>
        <v>D</v>
      </c>
      <c r="S258" s="89" t="str">
        <f t="shared" si="34"/>
        <v>D</v>
      </c>
      <c r="T258" s="89" t="str">
        <f t="shared" si="34"/>
        <v>D</v>
      </c>
      <c r="U258" s="90" t="str">
        <f t="shared" si="35"/>
        <v>D</v>
      </c>
      <c r="W258" s="69"/>
      <c r="X258" s="72"/>
      <c r="Y258" s="71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3"/>
      <c r="AK258" s="73"/>
      <c r="AL258" s="73"/>
      <c r="AM258" s="73"/>
      <c r="AN258" s="73"/>
      <c r="AO258" s="73"/>
      <c r="AP258" s="73"/>
    </row>
    <row r="259" spans="1:42">
      <c r="A259" s="86">
        <v>257</v>
      </c>
      <c r="B259" s="87" t="s">
        <v>307</v>
      </c>
      <c r="C259" s="91">
        <v>2010</v>
      </c>
      <c r="D259" s="88" t="s">
        <v>13</v>
      </c>
      <c r="E259" s="91">
        <v>162</v>
      </c>
      <c r="F259" s="91">
        <v>212</v>
      </c>
      <c r="G259" s="91">
        <v>262</v>
      </c>
      <c r="H259" s="91">
        <v>12.62</v>
      </c>
      <c r="I259" s="91">
        <v>203</v>
      </c>
      <c r="J259" s="89">
        <f t="shared" ref="J259:J322" si="36">MAX(0,(E259-170)*3.7)*0.5</f>
        <v>0</v>
      </c>
      <c r="K259" s="89">
        <f t="shared" ref="K259:K322" si="37">MAX(0,(F259-221)*2.9)*0.5</f>
        <v>0</v>
      </c>
      <c r="L259" s="89">
        <f t="shared" ref="L259:L322" si="38">MAX(0,(G259-276)*1.9)</f>
        <v>0</v>
      </c>
      <c r="M259" s="89">
        <f t="shared" ref="M259:M326" si="39">MAX(0,(H259-10.7)*6.1)</f>
        <v>11.712</v>
      </c>
      <c r="N259" s="89">
        <f t="shared" ref="N259:N322" si="40">+MAX(0,(I259-184)*0.9)</f>
        <v>17.100000000000001</v>
      </c>
      <c r="O259" s="89">
        <f t="shared" ref="O259:O322" si="41">+SUM(J259:N259)</f>
        <v>28.812000000000001</v>
      </c>
      <c r="P259" s="89" t="str">
        <f t="shared" ref="P259:Q322" si="42">IF(J259&gt;=1.5*65*0.5,"A",IF(J259&gt;=1.5*50*0.5,"B",IF(J259&gt;=1.5*40*0.5,"C","D")))</f>
        <v>D</v>
      </c>
      <c r="Q259" s="89" t="str">
        <f t="shared" si="42"/>
        <v>D</v>
      </c>
      <c r="R259" s="89" t="str">
        <f t="shared" ref="R259:T322" si="43">IF(L259&gt;=65,"A",IF(L259&gt;=50,"B",IF(L259&gt;=40,"C","D")))</f>
        <v>D</v>
      </c>
      <c r="S259" s="89" t="str">
        <f t="shared" si="43"/>
        <v>D</v>
      </c>
      <c r="T259" s="89" t="str">
        <f t="shared" si="43"/>
        <v>D</v>
      </c>
      <c r="U259" s="90" t="str">
        <f t="shared" ref="U259:U322" si="44">+IF(O259&gt;=(0.5+0.5+1+1+1)*65,"A",IF(O259&gt;=(0.5+0.5+1+1+1)*50,"B",IF(O259&gt;=(0.5+0.5+1+1+1)*40,"C","D")))</f>
        <v>D</v>
      </c>
      <c r="W259" s="69"/>
      <c r="X259" s="72"/>
      <c r="Y259" s="71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3"/>
      <c r="AK259" s="73"/>
      <c r="AL259" s="73"/>
      <c r="AM259" s="73"/>
      <c r="AN259" s="73"/>
      <c r="AO259" s="73"/>
      <c r="AP259" s="73"/>
    </row>
    <row r="260" spans="1:42">
      <c r="A260" s="86">
        <v>258</v>
      </c>
      <c r="B260" s="87" t="s">
        <v>308</v>
      </c>
      <c r="C260" s="91">
        <v>201</v>
      </c>
      <c r="D260" s="88" t="s">
        <v>101</v>
      </c>
      <c r="E260" s="91">
        <v>161</v>
      </c>
      <c r="F260" s="91">
        <v>214</v>
      </c>
      <c r="G260" s="91">
        <v>268</v>
      </c>
      <c r="H260" s="91">
        <v>8.1999999999999993</v>
      </c>
      <c r="I260" s="91">
        <v>216</v>
      </c>
      <c r="J260" s="89">
        <f t="shared" si="36"/>
        <v>0</v>
      </c>
      <c r="K260" s="89">
        <f t="shared" si="37"/>
        <v>0</v>
      </c>
      <c r="L260" s="89">
        <f t="shared" si="38"/>
        <v>0</v>
      </c>
      <c r="M260" s="89">
        <f t="shared" si="39"/>
        <v>0</v>
      </c>
      <c r="N260" s="89">
        <f t="shared" si="40"/>
        <v>28.8</v>
      </c>
      <c r="O260" s="89">
        <f t="shared" si="41"/>
        <v>28.8</v>
      </c>
      <c r="P260" s="89" t="str">
        <f t="shared" si="42"/>
        <v>D</v>
      </c>
      <c r="Q260" s="89" t="str">
        <f t="shared" si="42"/>
        <v>D</v>
      </c>
      <c r="R260" s="89" t="str">
        <f t="shared" si="43"/>
        <v>D</v>
      </c>
      <c r="S260" s="89" t="str">
        <f t="shared" si="43"/>
        <v>D</v>
      </c>
      <c r="T260" s="89" t="str">
        <f t="shared" si="43"/>
        <v>D</v>
      </c>
      <c r="U260" s="90" t="str">
        <f t="shared" si="44"/>
        <v>D</v>
      </c>
      <c r="W260" s="69"/>
      <c r="X260" s="72"/>
      <c r="Y260" s="71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3"/>
      <c r="AK260" s="73"/>
      <c r="AL260" s="73"/>
      <c r="AM260" s="73"/>
      <c r="AN260" s="73"/>
      <c r="AO260" s="73"/>
      <c r="AP260" s="73"/>
    </row>
    <row r="261" spans="1:42">
      <c r="A261" s="86">
        <v>259</v>
      </c>
      <c r="B261" s="87" t="s">
        <v>309</v>
      </c>
      <c r="C261" s="91">
        <v>2011</v>
      </c>
      <c r="D261" s="88" t="s">
        <v>136</v>
      </c>
      <c r="E261" s="91">
        <v>174</v>
      </c>
      <c r="F261" s="91">
        <v>227</v>
      </c>
      <c r="G261" s="91">
        <v>265</v>
      </c>
      <c r="H261" s="91">
        <v>10.3</v>
      </c>
      <c r="I261" s="91">
        <v>198</v>
      </c>
      <c r="J261" s="89">
        <f t="shared" si="36"/>
        <v>7.4</v>
      </c>
      <c r="K261" s="89">
        <f t="shared" si="37"/>
        <v>8.6999999999999993</v>
      </c>
      <c r="L261" s="89">
        <f t="shared" si="38"/>
        <v>0</v>
      </c>
      <c r="M261" s="89">
        <f t="shared" si="39"/>
        <v>0</v>
      </c>
      <c r="N261" s="89">
        <f t="shared" si="40"/>
        <v>12.6</v>
      </c>
      <c r="O261" s="89">
        <f t="shared" si="41"/>
        <v>28.700000000000003</v>
      </c>
      <c r="P261" s="89" t="str">
        <f t="shared" si="42"/>
        <v>D</v>
      </c>
      <c r="Q261" s="89" t="str">
        <f t="shared" si="42"/>
        <v>D</v>
      </c>
      <c r="R261" s="89" t="str">
        <f t="shared" si="43"/>
        <v>D</v>
      </c>
      <c r="S261" s="89" t="str">
        <f t="shared" si="43"/>
        <v>D</v>
      </c>
      <c r="T261" s="89" t="str">
        <f t="shared" si="43"/>
        <v>D</v>
      </c>
      <c r="U261" s="90" t="str">
        <f t="shared" si="44"/>
        <v>D</v>
      </c>
      <c r="W261" s="69"/>
      <c r="X261" s="72"/>
      <c r="Y261" s="71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3"/>
      <c r="AK261" s="73"/>
      <c r="AL261" s="73"/>
      <c r="AM261" s="73"/>
      <c r="AN261" s="73"/>
      <c r="AO261" s="73"/>
      <c r="AP261" s="73"/>
    </row>
    <row r="262" spans="1:42">
      <c r="A262" s="86">
        <v>260</v>
      </c>
      <c r="B262" s="87" t="s">
        <v>310</v>
      </c>
      <c r="C262" s="91">
        <v>2010</v>
      </c>
      <c r="D262" s="88" t="s">
        <v>139</v>
      </c>
      <c r="E262" s="91">
        <v>172</v>
      </c>
      <c r="F262" s="91">
        <v>226</v>
      </c>
      <c r="G262" s="91">
        <v>268</v>
      </c>
      <c r="H262" s="91">
        <v>13.6</v>
      </c>
      <c r="I262" s="91">
        <v>178</v>
      </c>
      <c r="J262" s="89">
        <f t="shared" si="36"/>
        <v>3.7</v>
      </c>
      <c r="K262" s="89">
        <f t="shared" si="37"/>
        <v>7.25</v>
      </c>
      <c r="L262" s="89">
        <f t="shared" si="38"/>
        <v>0</v>
      </c>
      <c r="M262" s="89">
        <f t="shared" si="39"/>
        <v>17.690000000000001</v>
      </c>
      <c r="N262" s="89">
        <f t="shared" si="40"/>
        <v>0</v>
      </c>
      <c r="O262" s="89">
        <f t="shared" si="41"/>
        <v>28.64</v>
      </c>
      <c r="P262" s="89" t="str">
        <f t="shared" si="42"/>
        <v>D</v>
      </c>
      <c r="Q262" s="89" t="str">
        <f t="shared" si="42"/>
        <v>D</v>
      </c>
      <c r="R262" s="89" t="str">
        <f t="shared" si="43"/>
        <v>D</v>
      </c>
      <c r="S262" s="89" t="str">
        <f t="shared" si="43"/>
        <v>D</v>
      </c>
      <c r="T262" s="89" t="str">
        <f t="shared" si="43"/>
        <v>D</v>
      </c>
      <c r="U262" s="90" t="str">
        <f t="shared" si="44"/>
        <v>D</v>
      </c>
      <c r="W262" s="69"/>
      <c r="X262" s="72"/>
      <c r="Y262" s="71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3"/>
      <c r="AK262" s="73"/>
      <c r="AL262" s="73"/>
      <c r="AM262" s="73"/>
      <c r="AN262" s="73"/>
      <c r="AO262" s="73"/>
      <c r="AP262" s="73"/>
    </row>
    <row r="263" spans="1:42">
      <c r="A263" s="86">
        <v>261</v>
      </c>
      <c r="B263" s="93" t="s">
        <v>311</v>
      </c>
      <c r="C263" s="91">
        <v>2011</v>
      </c>
      <c r="D263" s="88" t="s">
        <v>15</v>
      </c>
      <c r="E263" s="91">
        <v>164</v>
      </c>
      <c r="F263" s="91">
        <v>212</v>
      </c>
      <c r="G263" s="91">
        <v>265</v>
      </c>
      <c r="H263" s="91">
        <v>10</v>
      </c>
      <c r="I263" s="91">
        <v>215</v>
      </c>
      <c r="J263" s="89">
        <f t="shared" si="36"/>
        <v>0</v>
      </c>
      <c r="K263" s="89">
        <f t="shared" si="37"/>
        <v>0</v>
      </c>
      <c r="L263" s="89">
        <f t="shared" si="38"/>
        <v>0</v>
      </c>
      <c r="M263" s="89">
        <f t="shared" si="39"/>
        <v>0</v>
      </c>
      <c r="N263" s="89">
        <f t="shared" si="40"/>
        <v>27.900000000000002</v>
      </c>
      <c r="O263" s="89">
        <f t="shared" si="41"/>
        <v>27.900000000000002</v>
      </c>
      <c r="P263" s="89" t="str">
        <f t="shared" si="42"/>
        <v>D</v>
      </c>
      <c r="Q263" s="89" t="str">
        <f t="shared" si="42"/>
        <v>D</v>
      </c>
      <c r="R263" s="89" t="str">
        <f t="shared" si="43"/>
        <v>D</v>
      </c>
      <c r="S263" s="89" t="str">
        <f t="shared" si="43"/>
        <v>D</v>
      </c>
      <c r="T263" s="89" t="str">
        <f t="shared" si="43"/>
        <v>D</v>
      </c>
      <c r="U263" s="90" t="str">
        <f t="shared" si="44"/>
        <v>D</v>
      </c>
      <c r="W263" s="69"/>
      <c r="X263" s="72"/>
      <c r="Y263" s="71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3"/>
      <c r="AK263" s="73"/>
      <c r="AL263" s="73"/>
      <c r="AM263" s="73"/>
      <c r="AN263" s="73"/>
      <c r="AO263" s="73"/>
      <c r="AP263" s="73"/>
    </row>
    <row r="264" spans="1:42">
      <c r="A264" s="86">
        <v>262</v>
      </c>
      <c r="B264" s="92" t="s">
        <v>312</v>
      </c>
      <c r="C264" s="91">
        <v>2011</v>
      </c>
      <c r="D264" s="102" t="s">
        <v>177</v>
      </c>
      <c r="E264" s="91">
        <v>169</v>
      </c>
      <c r="F264" s="91">
        <v>218</v>
      </c>
      <c r="G264" s="91">
        <v>270</v>
      </c>
      <c r="H264" s="91">
        <v>12.9</v>
      </c>
      <c r="I264" s="91">
        <v>200</v>
      </c>
      <c r="J264" s="89">
        <f t="shared" si="36"/>
        <v>0</v>
      </c>
      <c r="K264" s="89">
        <f t="shared" si="37"/>
        <v>0</v>
      </c>
      <c r="L264" s="89">
        <f t="shared" si="38"/>
        <v>0</v>
      </c>
      <c r="M264" s="89">
        <f t="shared" si="39"/>
        <v>13.420000000000005</v>
      </c>
      <c r="N264" s="89">
        <f t="shared" si="40"/>
        <v>14.4</v>
      </c>
      <c r="O264" s="89">
        <f t="shared" si="41"/>
        <v>27.820000000000007</v>
      </c>
      <c r="P264" s="89" t="str">
        <f t="shared" si="42"/>
        <v>D</v>
      </c>
      <c r="Q264" s="89" t="str">
        <f t="shared" si="42"/>
        <v>D</v>
      </c>
      <c r="R264" s="89" t="str">
        <f t="shared" si="43"/>
        <v>D</v>
      </c>
      <c r="S264" s="89" t="str">
        <f t="shared" si="43"/>
        <v>D</v>
      </c>
      <c r="T264" s="89" t="str">
        <f t="shared" si="43"/>
        <v>D</v>
      </c>
      <c r="U264" s="90" t="str">
        <f t="shared" si="44"/>
        <v>D</v>
      </c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</row>
    <row r="265" spans="1:42" ht="14.25">
      <c r="A265" s="86">
        <v>263</v>
      </c>
      <c r="B265" s="87" t="s">
        <v>313</v>
      </c>
      <c r="C265" s="91">
        <v>2012</v>
      </c>
      <c r="D265" s="102" t="s">
        <v>103</v>
      </c>
      <c r="E265" s="91">
        <v>163</v>
      </c>
      <c r="F265" s="91">
        <v>212</v>
      </c>
      <c r="G265" s="91">
        <v>272</v>
      </c>
      <c r="H265" s="91">
        <v>12.1</v>
      </c>
      <c r="I265" s="91">
        <v>205</v>
      </c>
      <c r="J265" s="89">
        <f t="shared" si="36"/>
        <v>0</v>
      </c>
      <c r="K265" s="89">
        <f t="shared" si="37"/>
        <v>0</v>
      </c>
      <c r="L265" s="89">
        <f t="shared" si="38"/>
        <v>0</v>
      </c>
      <c r="M265" s="89">
        <f t="shared" si="39"/>
        <v>8.5400000000000009</v>
      </c>
      <c r="N265" s="89">
        <f t="shared" si="40"/>
        <v>18.900000000000002</v>
      </c>
      <c r="O265" s="89">
        <f t="shared" si="41"/>
        <v>27.440000000000005</v>
      </c>
      <c r="P265" s="89" t="str">
        <f t="shared" si="42"/>
        <v>D</v>
      </c>
      <c r="Q265" s="89" t="str">
        <f t="shared" si="42"/>
        <v>D</v>
      </c>
      <c r="R265" s="89" t="str">
        <f t="shared" si="43"/>
        <v>D</v>
      </c>
      <c r="S265" s="89" t="str">
        <f t="shared" si="43"/>
        <v>D</v>
      </c>
      <c r="T265" s="89" t="str">
        <f t="shared" si="43"/>
        <v>D</v>
      </c>
      <c r="U265" s="90" t="str">
        <f t="shared" si="44"/>
        <v>D</v>
      </c>
      <c r="W265" s="75"/>
      <c r="X265" s="72"/>
      <c r="Y265" s="71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3"/>
      <c r="AK265" s="73"/>
      <c r="AL265" s="73"/>
      <c r="AM265" s="73"/>
      <c r="AN265" s="73"/>
      <c r="AO265" s="73"/>
      <c r="AP265" s="73"/>
    </row>
    <row r="266" spans="1:42">
      <c r="A266" s="86">
        <v>264</v>
      </c>
      <c r="B266" s="87" t="s">
        <v>314</v>
      </c>
      <c r="C266" s="91">
        <v>2012</v>
      </c>
      <c r="D266" s="88" t="s">
        <v>21</v>
      </c>
      <c r="E266" s="91">
        <v>166</v>
      </c>
      <c r="F266" s="91">
        <v>218</v>
      </c>
      <c r="G266" s="91">
        <v>265</v>
      </c>
      <c r="H266" s="91">
        <v>11.9</v>
      </c>
      <c r="I266" s="91">
        <v>206</v>
      </c>
      <c r="J266" s="89">
        <f t="shared" si="36"/>
        <v>0</v>
      </c>
      <c r="K266" s="89">
        <f t="shared" si="37"/>
        <v>0</v>
      </c>
      <c r="L266" s="89">
        <f t="shared" si="38"/>
        <v>0</v>
      </c>
      <c r="M266" s="89">
        <f t="shared" si="39"/>
        <v>7.3200000000000065</v>
      </c>
      <c r="N266" s="89">
        <f t="shared" si="40"/>
        <v>19.8</v>
      </c>
      <c r="O266" s="89">
        <f t="shared" si="41"/>
        <v>27.120000000000008</v>
      </c>
      <c r="P266" s="89" t="str">
        <f t="shared" si="42"/>
        <v>D</v>
      </c>
      <c r="Q266" s="89" t="str">
        <f t="shared" si="42"/>
        <v>D</v>
      </c>
      <c r="R266" s="89" t="str">
        <f t="shared" si="43"/>
        <v>D</v>
      </c>
      <c r="S266" s="89" t="str">
        <f t="shared" si="43"/>
        <v>D</v>
      </c>
      <c r="T266" s="89" t="str">
        <f t="shared" si="43"/>
        <v>D</v>
      </c>
      <c r="U266" s="90" t="str">
        <f t="shared" si="44"/>
        <v>D</v>
      </c>
      <c r="W266" s="69"/>
      <c r="X266" s="72"/>
      <c r="Y266" s="71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3"/>
      <c r="AK266" s="73"/>
      <c r="AL266" s="73"/>
      <c r="AM266" s="73"/>
      <c r="AN266" s="73"/>
      <c r="AO266" s="73"/>
      <c r="AP266" s="73"/>
    </row>
    <row r="267" spans="1:42">
      <c r="A267" s="86">
        <v>265</v>
      </c>
      <c r="B267" s="87" t="s">
        <v>315</v>
      </c>
      <c r="C267" s="91">
        <v>2011</v>
      </c>
      <c r="D267" s="88" t="s">
        <v>37</v>
      </c>
      <c r="E267" s="91">
        <v>166</v>
      </c>
      <c r="F267" s="91">
        <v>214</v>
      </c>
      <c r="G267" s="91">
        <v>268</v>
      </c>
      <c r="H267" s="91">
        <v>11.43</v>
      </c>
      <c r="I267" s="91">
        <v>209</v>
      </c>
      <c r="J267" s="89">
        <f t="shared" si="36"/>
        <v>0</v>
      </c>
      <c r="K267" s="89">
        <f t="shared" si="37"/>
        <v>0</v>
      </c>
      <c r="L267" s="89">
        <f t="shared" si="38"/>
        <v>0</v>
      </c>
      <c r="M267" s="89">
        <f t="shared" si="39"/>
        <v>4.4530000000000021</v>
      </c>
      <c r="N267" s="89">
        <f t="shared" si="40"/>
        <v>22.5</v>
      </c>
      <c r="O267" s="89">
        <f t="shared" si="41"/>
        <v>26.953000000000003</v>
      </c>
      <c r="P267" s="89" t="str">
        <f t="shared" si="42"/>
        <v>D</v>
      </c>
      <c r="Q267" s="89" t="str">
        <f t="shared" si="42"/>
        <v>D</v>
      </c>
      <c r="R267" s="89" t="str">
        <f t="shared" si="43"/>
        <v>D</v>
      </c>
      <c r="S267" s="89" t="str">
        <f t="shared" si="43"/>
        <v>D</v>
      </c>
      <c r="T267" s="89" t="str">
        <f t="shared" si="43"/>
        <v>D</v>
      </c>
      <c r="U267" s="90" t="str">
        <f t="shared" si="44"/>
        <v>D</v>
      </c>
      <c r="W267" s="69"/>
      <c r="X267" s="72"/>
      <c r="Y267" s="71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3"/>
      <c r="AK267" s="73"/>
      <c r="AL267" s="73"/>
      <c r="AM267" s="73"/>
      <c r="AN267" s="73"/>
      <c r="AO267" s="73"/>
      <c r="AP267" s="73"/>
    </row>
    <row r="268" spans="1:42">
      <c r="A268" s="86">
        <v>266</v>
      </c>
      <c r="B268" s="87" t="s">
        <v>316</v>
      </c>
      <c r="C268" s="91">
        <v>2012</v>
      </c>
      <c r="D268" s="88" t="s">
        <v>63</v>
      </c>
      <c r="E268" s="91">
        <v>153</v>
      </c>
      <c r="F268" s="91">
        <v>204</v>
      </c>
      <c r="G268" s="91">
        <v>250</v>
      </c>
      <c r="H268" s="91">
        <v>13.1</v>
      </c>
      <c r="I268" s="91">
        <v>197</v>
      </c>
      <c r="J268" s="89">
        <f t="shared" si="36"/>
        <v>0</v>
      </c>
      <c r="K268" s="89">
        <f t="shared" si="37"/>
        <v>0</v>
      </c>
      <c r="L268" s="89">
        <f t="shared" si="38"/>
        <v>0</v>
      </c>
      <c r="M268" s="89">
        <f t="shared" si="39"/>
        <v>14.64</v>
      </c>
      <c r="N268" s="89">
        <f t="shared" si="40"/>
        <v>11.700000000000001</v>
      </c>
      <c r="O268" s="89">
        <f t="shared" si="41"/>
        <v>26.340000000000003</v>
      </c>
      <c r="P268" s="89" t="str">
        <f t="shared" si="42"/>
        <v>D</v>
      </c>
      <c r="Q268" s="89" t="str">
        <f t="shared" si="42"/>
        <v>D</v>
      </c>
      <c r="R268" s="89" t="str">
        <f t="shared" si="43"/>
        <v>D</v>
      </c>
      <c r="S268" s="89" t="str">
        <f t="shared" si="43"/>
        <v>D</v>
      </c>
      <c r="T268" s="89" t="str">
        <f t="shared" si="43"/>
        <v>D</v>
      </c>
      <c r="U268" s="90" t="str">
        <f t="shared" si="44"/>
        <v>D</v>
      </c>
      <c r="W268" s="69"/>
      <c r="X268" s="72"/>
      <c r="Y268" s="71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3"/>
      <c r="AK268" s="73"/>
      <c r="AL268" s="73"/>
      <c r="AM268" s="73"/>
      <c r="AN268" s="73"/>
      <c r="AO268" s="73"/>
      <c r="AP268" s="73"/>
    </row>
    <row r="269" spans="1:42">
      <c r="A269" s="86">
        <v>267</v>
      </c>
      <c r="B269" s="87" t="s">
        <v>317</v>
      </c>
      <c r="C269" s="91">
        <v>2011</v>
      </c>
      <c r="D269" s="88" t="s">
        <v>32</v>
      </c>
      <c r="E269" s="91">
        <v>161</v>
      </c>
      <c r="F269" s="91">
        <v>209</v>
      </c>
      <c r="G269" s="91">
        <v>270</v>
      </c>
      <c r="H269" s="91">
        <v>10.7</v>
      </c>
      <c r="I269" s="91">
        <v>213</v>
      </c>
      <c r="J269" s="89">
        <f t="shared" si="36"/>
        <v>0</v>
      </c>
      <c r="K269" s="89">
        <f t="shared" si="37"/>
        <v>0</v>
      </c>
      <c r="L269" s="89">
        <f t="shared" si="38"/>
        <v>0</v>
      </c>
      <c r="M269" s="89">
        <f t="shared" si="39"/>
        <v>0</v>
      </c>
      <c r="N269" s="89">
        <f t="shared" si="40"/>
        <v>26.1</v>
      </c>
      <c r="O269" s="89">
        <f t="shared" si="41"/>
        <v>26.1</v>
      </c>
      <c r="P269" s="89" t="str">
        <f t="shared" si="42"/>
        <v>D</v>
      </c>
      <c r="Q269" s="89" t="str">
        <f t="shared" si="42"/>
        <v>D</v>
      </c>
      <c r="R269" s="89" t="str">
        <f t="shared" si="43"/>
        <v>D</v>
      </c>
      <c r="S269" s="89" t="str">
        <f t="shared" si="43"/>
        <v>D</v>
      </c>
      <c r="T269" s="89" t="str">
        <f t="shared" si="43"/>
        <v>D</v>
      </c>
      <c r="U269" s="90" t="str">
        <f t="shared" si="44"/>
        <v>D</v>
      </c>
      <c r="W269" s="69"/>
      <c r="X269" s="72"/>
      <c r="Y269" s="71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3"/>
      <c r="AK269" s="73"/>
      <c r="AL269" s="73"/>
      <c r="AM269" s="73"/>
      <c r="AN269" s="73"/>
      <c r="AO269" s="73"/>
      <c r="AP269" s="73"/>
    </row>
    <row r="270" spans="1:42">
      <c r="A270" s="86">
        <v>268</v>
      </c>
      <c r="B270" s="92" t="s">
        <v>318</v>
      </c>
      <c r="C270" s="91">
        <v>2010</v>
      </c>
      <c r="D270" s="88" t="s">
        <v>161</v>
      </c>
      <c r="E270" s="104">
        <v>167</v>
      </c>
      <c r="F270" s="104">
        <v>218</v>
      </c>
      <c r="G270" s="104">
        <v>276</v>
      </c>
      <c r="H270" s="109">
        <v>10.4</v>
      </c>
      <c r="I270" s="104">
        <v>213</v>
      </c>
      <c r="J270" s="89">
        <f t="shared" si="36"/>
        <v>0</v>
      </c>
      <c r="K270" s="89">
        <f t="shared" si="37"/>
        <v>0</v>
      </c>
      <c r="L270" s="89">
        <f t="shared" si="38"/>
        <v>0</v>
      </c>
      <c r="M270" s="89">
        <f t="shared" si="39"/>
        <v>0</v>
      </c>
      <c r="N270" s="89">
        <f t="shared" si="40"/>
        <v>26.1</v>
      </c>
      <c r="O270" s="89">
        <f t="shared" si="41"/>
        <v>26.1</v>
      </c>
      <c r="P270" s="89" t="str">
        <f t="shared" si="42"/>
        <v>D</v>
      </c>
      <c r="Q270" s="89" t="str">
        <f t="shared" si="42"/>
        <v>D</v>
      </c>
      <c r="R270" s="89" t="str">
        <f t="shared" si="43"/>
        <v>D</v>
      </c>
      <c r="S270" s="89" t="str">
        <f t="shared" si="43"/>
        <v>D</v>
      </c>
      <c r="T270" s="89" t="str">
        <f t="shared" si="43"/>
        <v>D</v>
      </c>
      <c r="U270" s="90" t="str">
        <f t="shared" si="44"/>
        <v>D</v>
      </c>
      <c r="W270" s="69"/>
      <c r="X270" s="76"/>
      <c r="Y270" s="77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3"/>
      <c r="AK270" s="73"/>
      <c r="AL270" s="73"/>
      <c r="AM270" s="73"/>
      <c r="AN270" s="73"/>
      <c r="AO270" s="73"/>
      <c r="AP270" s="73"/>
    </row>
    <row r="271" spans="1:42">
      <c r="A271" s="86">
        <v>269</v>
      </c>
      <c r="B271" s="87" t="s">
        <v>319</v>
      </c>
      <c r="C271" s="91">
        <v>2012</v>
      </c>
      <c r="D271" s="88" t="s">
        <v>139</v>
      </c>
      <c r="E271" s="91">
        <v>169</v>
      </c>
      <c r="F271" s="91">
        <v>218</v>
      </c>
      <c r="G271" s="91">
        <v>270</v>
      </c>
      <c r="H271" s="91">
        <v>12.2</v>
      </c>
      <c r="I271" s="91">
        <v>202</v>
      </c>
      <c r="J271" s="89">
        <f t="shared" si="36"/>
        <v>0</v>
      </c>
      <c r="K271" s="89">
        <f t="shared" si="37"/>
        <v>0</v>
      </c>
      <c r="L271" s="89">
        <f t="shared" si="38"/>
        <v>0</v>
      </c>
      <c r="M271" s="89">
        <f t="shared" si="39"/>
        <v>9.1499999999999986</v>
      </c>
      <c r="N271" s="89">
        <f t="shared" si="40"/>
        <v>16.2</v>
      </c>
      <c r="O271" s="89">
        <f t="shared" si="41"/>
        <v>25.349999999999998</v>
      </c>
      <c r="P271" s="89" t="str">
        <f t="shared" si="42"/>
        <v>D</v>
      </c>
      <c r="Q271" s="89" t="str">
        <f t="shared" si="42"/>
        <v>D</v>
      </c>
      <c r="R271" s="89" t="str">
        <f t="shared" si="43"/>
        <v>D</v>
      </c>
      <c r="S271" s="89" t="str">
        <f t="shared" si="43"/>
        <v>D</v>
      </c>
      <c r="T271" s="89" t="str">
        <f t="shared" si="43"/>
        <v>D</v>
      </c>
      <c r="U271" s="90" t="str">
        <f t="shared" si="44"/>
        <v>D</v>
      </c>
      <c r="W271" s="69"/>
      <c r="X271" s="76"/>
      <c r="Y271" s="77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3"/>
      <c r="AK271" s="73"/>
      <c r="AL271" s="73"/>
      <c r="AM271" s="73"/>
      <c r="AN271" s="73"/>
      <c r="AO271" s="73"/>
      <c r="AP271" s="73"/>
    </row>
    <row r="272" spans="1:42" ht="16.5" customHeight="1">
      <c r="A272" s="86">
        <v>270</v>
      </c>
      <c r="B272" s="87" t="s">
        <v>320</v>
      </c>
      <c r="C272" s="91">
        <v>2011</v>
      </c>
      <c r="D272" s="88" t="s">
        <v>167</v>
      </c>
      <c r="E272" s="91">
        <v>158</v>
      </c>
      <c r="F272" s="91">
        <v>209</v>
      </c>
      <c r="G272" s="91">
        <v>250</v>
      </c>
      <c r="H272" s="91">
        <v>8.9</v>
      </c>
      <c r="I272" s="91">
        <v>212</v>
      </c>
      <c r="J272" s="89">
        <f t="shared" si="36"/>
        <v>0</v>
      </c>
      <c r="K272" s="89">
        <f t="shared" si="37"/>
        <v>0</v>
      </c>
      <c r="L272" s="89">
        <f t="shared" si="38"/>
        <v>0</v>
      </c>
      <c r="M272" s="89">
        <f t="shared" si="39"/>
        <v>0</v>
      </c>
      <c r="N272" s="89">
        <f t="shared" si="40"/>
        <v>25.2</v>
      </c>
      <c r="O272" s="89">
        <f t="shared" si="41"/>
        <v>25.2</v>
      </c>
      <c r="P272" s="89" t="str">
        <f t="shared" si="42"/>
        <v>D</v>
      </c>
      <c r="Q272" s="89" t="str">
        <f t="shared" si="42"/>
        <v>D</v>
      </c>
      <c r="R272" s="89" t="str">
        <f t="shared" si="43"/>
        <v>D</v>
      </c>
      <c r="S272" s="89" t="str">
        <f t="shared" si="43"/>
        <v>D</v>
      </c>
      <c r="T272" s="89" t="str">
        <f t="shared" si="43"/>
        <v>D</v>
      </c>
      <c r="U272" s="90" t="str">
        <f t="shared" si="44"/>
        <v>D</v>
      </c>
      <c r="W272" s="69"/>
      <c r="X272" s="72"/>
      <c r="Y272" s="71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3"/>
      <c r="AK272" s="73"/>
      <c r="AL272" s="73"/>
      <c r="AM272" s="73"/>
      <c r="AN272" s="73"/>
      <c r="AO272" s="73"/>
      <c r="AP272" s="73"/>
    </row>
    <row r="273" spans="1:42" ht="17.25" customHeight="1">
      <c r="A273" s="86">
        <v>271</v>
      </c>
      <c r="B273" s="87" t="s">
        <v>321</v>
      </c>
      <c r="C273" s="91">
        <v>2012</v>
      </c>
      <c r="D273" s="102" t="s">
        <v>103</v>
      </c>
      <c r="E273" s="91">
        <v>169</v>
      </c>
      <c r="F273" s="91">
        <v>222</v>
      </c>
      <c r="G273" s="91">
        <v>270</v>
      </c>
      <c r="H273" s="91">
        <v>12.5</v>
      </c>
      <c r="I273" s="91">
        <v>198</v>
      </c>
      <c r="J273" s="89">
        <f t="shared" si="36"/>
        <v>0</v>
      </c>
      <c r="K273" s="89">
        <f t="shared" si="37"/>
        <v>1.45</v>
      </c>
      <c r="L273" s="89">
        <f t="shared" si="38"/>
        <v>0</v>
      </c>
      <c r="M273" s="89">
        <f t="shared" si="39"/>
        <v>10.980000000000004</v>
      </c>
      <c r="N273" s="89">
        <f t="shared" si="40"/>
        <v>12.6</v>
      </c>
      <c r="O273" s="89">
        <f t="shared" si="41"/>
        <v>25.03</v>
      </c>
      <c r="P273" s="89" t="str">
        <f t="shared" si="42"/>
        <v>D</v>
      </c>
      <c r="Q273" s="89" t="str">
        <f t="shared" si="42"/>
        <v>D</v>
      </c>
      <c r="R273" s="89" t="str">
        <f t="shared" si="43"/>
        <v>D</v>
      </c>
      <c r="S273" s="89" t="str">
        <f t="shared" si="43"/>
        <v>D</v>
      </c>
      <c r="T273" s="89" t="str">
        <f t="shared" si="43"/>
        <v>D</v>
      </c>
      <c r="U273" s="90" t="str">
        <f t="shared" si="44"/>
        <v>D</v>
      </c>
      <c r="W273" s="69"/>
      <c r="X273" s="72"/>
      <c r="Y273" s="71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3"/>
      <c r="AK273" s="73"/>
      <c r="AL273" s="73"/>
      <c r="AM273" s="73"/>
      <c r="AN273" s="73"/>
      <c r="AO273" s="73"/>
      <c r="AP273" s="73"/>
    </row>
    <row r="274" spans="1:42">
      <c r="A274" s="86">
        <v>272</v>
      </c>
      <c r="B274" s="87" t="s">
        <v>322</v>
      </c>
      <c r="C274" s="91">
        <v>2010</v>
      </c>
      <c r="D274" s="88" t="s">
        <v>167</v>
      </c>
      <c r="E274" s="91">
        <v>174</v>
      </c>
      <c r="F274" s="91">
        <v>227</v>
      </c>
      <c r="G274" s="91">
        <v>275</v>
      </c>
      <c r="H274" s="91">
        <v>12.1</v>
      </c>
      <c r="I274" s="91">
        <v>180</v>
      </c>
      <c r="J274" s="89">
        <f t="shared" si="36"/>
        <v>7.4</v>
      </c>
      <c r="K274" s="89">
        <f t="shared" si="37"/>
        <v>8.6999999999999993</v>
      </c>
      <c r="L274" s="89">
        <f t="shared" si="38"/>
        <v>0</v>
      </c>
      <c r="M274" s="89">
        <f t="shared" si="39"/>
        <v>8.5400000000000009</v>
      </c>
      <c r="N274" s="89">
        <f t="shared" si="40"/>
        <v>0</v>
      </c>
      <c r="O274" s="89">
        <f t="shared" si="41"/>
        <v>24.64</v>
      </c>
      <c r="P274" s="89" t="str">
        <f t="shared" si="42"/>
        <v>D</v>
      </c>
      <c r="Q274" s="89" t="str">
        <f t="shared" si="42"/>
        <v>D</v>
      </c>
      <c r="R274" s="89" t="str">
        <f t="shared" si="43"/>
        <v>D</v>
      </c>
      <c r="S274" s="89" t="str">
        <f t="shared" si="43"/>
        <v>D</v>
      </c>
      <c r="T274" s="89" t="str">
        <f t="shared" si="43"/>
        <v>D</v>
      </c>
      <c r="U274" s="90" t="str">
        <f t="shared" si="44"/>
        <v>D</v>
      </c>
      <c r="W274" s="69"/>
      <c r="X274" s="72"/>
      <c r="Y274" s="71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3"/>
      <c r="AK274" s="73"/>
      <c r="AL274" s="73"/>
      <c r="AM274" s="73"/>
      <c r="AN274" s="73"/>
      <c r="AO274" s="73"/>
      <c r="AP274" s="73"/>
    </row>
    <row r="275" spans="1:42">
      <c r="A275" s="86">
        <v>273</v>
      </c>
      <c r="B275" s="87" t="s">
        <v>323</v>
      </c>
      <c r="C275" s="91">
        <v>2012</v>
      </c>
      <c r="D275" s="102" t="s">
        <v>111</v>
      </c>
      <c r="E275" s="91">
        <v>166</v>
      </c>
      <c r="F275" s="91">
        <v>218</v>
      </c>
      <c r="G275" s="91">
        <v>274</v>
      </c>
      <c r="H275" s="91">
        <v>10.4</v>
      </c>
      <c r="I275" s="91">
        <v>211</v>
      </c>
      <c r="J275" s="89">
        <f t="shared" si="36"/>
        <v>0</v>
      </c>
      <c r="K275" s="89">
        <f t="shared" si="37"/>
        <v>0</v>
      </c>
      <c r="L275" s="89">
        <f t="shared" si="38"/>
        <v>0</v>
      </c>
      <c r="M275" s="89">
        <f t="shared" si="39"/>
        <v>0</v>
      </c>
      <c r="N275" s="89">
        <f t="shared" si="40"/>
        <v>24.3</v>
      </c>
      <c r="O275" s="89">
        <f t="shared" si="41"/>
        <v>24.3</v>
      </c>
      <c r="P275" s="89" t="str">
        <f t="shared" si="42"/>
        <v>D</v>
      </c>
      <c r="Q275" s="89" t="str">
        <f t="shared" si="42"/>
        <v>D</v>
      </c>
      <c r="R275" s="89" t="str">
        <f t="shared" si="43"/>
        <v>D</v>
      </c>
      <c r="S275" s="89" t="str">
        <f t="shared" si="43"/>
        <v>D</v>
      </c>
      <c r="T275" s="89" t="str">
        <f t="shared" si="43"/>
        <v>D</v>
      </c>
      <c r="U275" s="90" t="str">
        <f t="shared" si="44"/>
        <v>D</v>
      </c>
      <c r="W275" s="69"/>
      <c r="X275" s="72"/>
      <c r="Y275" s="71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3"/>
      <c r="AK275" s="73"/>
      <c r="AL275" s="73"/>
      <c r="AM275" s="73"/>
      <c r="AN275" s="73"/>
      <c r="AO275" s="73"/>
      <c r="AP275" s="73"/>
    </row>
    <row r="276" spans="1:42">
      <c r="A276" s="86">
        <v>274</v>
      </c>
      <c r="B276" s="116" t="s">
        <v>324</v>
      </c>
      <c r="C276" s="91">
        <v>2012</v>
      </c>
      <c r="D276" s="88" t="s">
        <v>136</v>
      </c>
      <c r="E276" s="117">
        <v>166</v>
      </c>
      <c r="F276" s="117">
        <v>213</v>
      </c>
      <c r="G276" s="117">
        <v>260</v>
      </c>
      <c r="H276" s="117">
        <v>9.6999999999999993</v>
      </c>
      <c r="I276" s="117">
        <v>210</v>
      </c>
      <c r="J276" s="89">
        <f t="shared" si="36"/>
        <v>0</v>
      </c>
      <c r="K276" s="89">
        <f t="shared" si="37"/>
        <v>0</v>
      </c>
      <c r="L276" s="89">
        <f t="shared" si="38"/>
        <v>0</v>
      </c>
      <c r="M276" s="89">
        <f t="shared" si="39"/>
        <v>0</v>
      </c>
      <c r="N276" s="89">
        <f t="shared" si="40"/>
        <v>23.400000000000002</v>
      </c>
      <c r="O276" s="89">
        <f t="shared" si="41"/>
        <v>23.400000000000002</v>
      </c>
      <c r="P276" s="89" t="str">
        <f t="shared" si="42"/>
        <v>D</v>
      </c>
      <c r="Q276" s="89" t="str">
        <f t="shared" si="42"/>
        <v>D</v>
      </c>
      <c r="R276" s="89" t="str">
        <f t="shared" si="43"/>
        <v>D</v>
      </c>
      <c r="S276" s="89" t="str">
        <f t="shared" si="43"/>
        <v>D</v>
      </c>
      <c r="T276" s="89" t="str">
        <f t="shared" si="43"/>
        <v>D</v>
      </c>
      <c r="U276" s="90" t="str">
        <f t="shared" si="44"/>
        <v>D</v>
      </c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</row>
    <row r="277" spans="1:42" ht="14.25">
      <c r="A277" s="86">
        <v>275</v>
      </c>
      <c r="B277" s="87" t="s">
        <v>325</v>
      </c>
      <c r="C277" s="91">
        <v>2011</v>
      </c>
      <c r="D277" s="102" t="s">
        <v>103</v>
      </c>
      <c r="E277" s="91">
        <v>157</v>
      </c>
      <c r="F277" s="91">
        <v>210</v>
      </c>
      <c r="G277" s="91">
        <v>260</v>
      </c>
      <c r="H277" s="91">
        <v>10.9</v>
      </c>
      <c r="I277" s="91">
        <v>207</v>
      </c>
      <c r="J277" s="89">
        <f t="shared" si="36"/>
        <v>0</v>
      </c>
      <c r="K277" s="89">
        <f t="shared" si="37"/>
        <v>0</v>
      </c>
      <c r="L277" s="89">
        <f t="shared" si="38"/>
        <v>0</v>
      </c>
      <c r="M277" s="89">
        <f t="shared" si="39"/>
        <v>1.2200000000000064</v>
      </c>
      <c r="N277" s="89">
        <f t="shared" si="40"/>
        <v>20.7</v>
      </c>
      <c r="O277" s="89">
        <f t="shared" si="41"/>
        <v>21.920000000000005</v>
      </c>
      <c r="P277" s="89" t="str">
        <f t="shared" si="42"/>
        <v>D</v>
      </c>
      <c r="Q277" s="89" t="str">
        <f t="shared" si="42"/>
        <v>D</v>
      </c>
      <c r="R277" s="89" t="str">
        <f t="shared" si="43"/>
        <v>D</v>
      </c>
      <c r="S277" s="89" t="str">
        <f t="shared" si="43"/>
        <v>D</v>
      </c>
      <c r="T277" s="89" t="str">
        <f t="shared" si="43"/>
        <v>D</v>
      </c>
      <c r="U277" s="90" t="str">
        <f t="shared" si="44"/>
        <v>D</v>
      </c>
      <c r="W277" s="75"/>
      <c r="X277" s="120"/>
      <c r="Y277" s="134"/>
      <c r="Z277" s="120"/>
      <c r="AA277" s="120"/>
      <c r="AB277" s="120"/>
      <c r="AC277" s="120"/>
      <c r="AD277" s="120"/>
      <c r="AE277" s="120"/>
      <c r="AF277" s="121"/>
      <c r="AG277" s="121"/>
      <c r="AH277" s="121"/>
      <c r="AI277" s="121"/>
      <c r="AJ277" s="73"/>
      <c r="AK277" s="73"/>
      <c r="AL277" s="73"/>
      <c r="AM277" s="73"/>
      <c r="AN277" s="73"/>
      <c r="AO277" s="73"/>
      <c r="AP277" s="73"/>
    </row>
    <row r="278" spans="1:42">
      <c r="A278" s="86">
        <v>276</v>
      </c>
      <c r="B278" s="87" t="s">
        <v>326</v>
      </c>
      <c r="C278" s="91">
        <v>2011</v>
      </c>
      <c r="D278" s="88" t="s">
        <v>63</v>
      </c>
      <c r="E278" s="91">
        <v>168</v>
      </c>
      <c r="F278" s="91">
        <v>215</v>
      </c>
      <c r="G278" s="91">
        <v>268</v>
      </c>
      <c r="H278" s="91">
        <v>9.6999999999999993</v>
      </c>
      <c r="I278" s="91">
        <v>208</v>
      </c>
      <c r="J278" s="89">
        <f t="shared" si="36"/>
        <v>0</v>
      </c>
      <c r="K278" s="89">
        <f t="shared" si="37"/>
        <v>0</v>
      </c>
      <c r="L278" s="89">
        <f t="shared" si="38"/>
        <v>0</v>
      </c>
      <c r="M278" s="89">
        <f t="shared" si="39"/>
        <v>0</v>
      </c>
      <c r="N278" s="89">
        <f t="shared" si="40"/>
        <v>21.6</v>
      </c>
      <c r="O278" s="89">
        <f t="shared" si="41"/>
        <v>21.6</v>
      </c>
      <c r="P278" s="89" t="str">
        <f t="shared" si="42"/>
        <v>D</v>
      </c>
      <c r="Q278" s="89" t="str">
        <f t="shared" si="42"/>
        <v>D</v>
      </c>
      <c r="R278" s="89" t="str">
        <f t="shared" si="43"/>
        <v>D</v>
      </c>
      <c r="S278" s="89" t="str">
        <f t="shared" si="43"/>
        <v>D</v>
      </c>
      <c r="T278" s="89" t="str">
        <f t="shared" si="43"/>
        <v>D</v>
      </c>
      <c r="U278" s="90" t="str">
        <f t="shared" si="44"/>
        <v>D</v>
      </c>
      <c r="W278" s="69"/>
      <c r="X278" s="72"/>
      <c r="Y278" s="71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3"/>
      <c r="AK278" s="73"/>
      <c r="AL278" s="73"/>
      <c r="AM278" s="73"/>
      <c r="AN278" s="73"/>
      <c r="AO278" s="73"/>
      <c r="AP278" s="73"/>
    </row>
    <row r="279" spans="1:42">
      <c r="A279" s="86">
        <v>277</v>
      </c>
      <c r="B279" s="87" t="s">
        <v>327</v>
      </c>
      <c r="C279" s="91">
        <v>2011</v>
      </c>
      <c r="D279" s="88" t="s">
        <v>45</v>
      </c>
      <c r="E279" s="91">
        <v>167</v>
      </c>
      <c r="F279" s="91">
        <v>219</v>
      </c>
      <c r="G279" s="91">
        <v>265</v>
      </c>
      <c r="H279" s="91">
        <v>13.3</v>
      </c>
      <c r="I279" s="91">
        <v>190</v>
      </c>
      <c r="J279" s="89">
        <f t="shared" si="36"/>
        <v>0</v>
      </c>
      <c r="K279" s="89">
        <f t="shared" si="37"/>
        <v>0</v>
      </c>
      <c r="L279" s="89">
        <f t="shared" si="38"/>
        <v>0</v>
      </c>
      <c r="M279" s="89">
        <f t="shared" si="39"/>
        <v>15.860000000000008</v>
      </c>
      <c r="N279" s="89">
        <f t="shared" si="40"/>
        <v>5.4</v>
      </c>
      <c r="O279" s="89">
        <f t="shared" si="41"/>
        <v>21.260000000000009</v>
      </c>
      <c r="P279" s="89" t="str">
        <f t="shared" si="42"/>
        <v>D</v>
      </c>
      <c r="Q279" s="89" t="str">
        <f t="shared" si="42"/>
        <v>D</v>
      </c>
      <c r="R279" s="89" t="str">
        <f t="shared" si="43"/>
        <v>D</v>
      </c>
      <c r="S279" s="89" t="str">
        <f t="shared" si="43"/>
        <v>D</v>
      </c>
      <c r="T279" s="89" t="str">
        <f t="shared" si="43"/>
        <v>D</v>
      </c>
      <c r="U279" s="90" t="str">
        <f t="shared" si="44"/>
        <v>D</v>
      </c>
      <c r="W279" s="69"/>
      <c r="X279" s="72"/>
      <c r="Y279" s="71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3"/>
      <c r="AK279" s="73"/>
      <c r="AL279" s="73"/>
      <c r="AM279" s="73"/>
      <c r="AN279" s="73"/>
      <c r="AO279" s="73"/>
      <c r="AP279" s="73"/>
    </row>
    <row r="280" spans="1:42">
      <c r="A280" s="86">
        <v>278</v>
      </c>
      <c r="B280" s="87" t="s">
        <v>328</v>
      </c>
      <c r="C280" s="91">
        <v>2011</v>
      </c>
      <c r="D280" s="88" t="s">
        <v>45</v>
      </c>
      <c r="E280" s="91">
        <v>168</v>
      </c>
      <c r="F280" s="91">
        <v>214</v>
      </c>
      <c r="G280" s="91">
        <v>270</v>
      </c>
      <c r="H280" s="91">
        <v>12.1</v>
      </c>
      <c r="I280" s="91">
        <v>198</v>
      </c>
      <c r="J280" s="89">
        <f t="shared" si="36"/>
        <v>0</v>
      </c>
      <c r="K280" s="89">
        <f t="shared" si="37"/>
        <v>0</v>
      </c>
      <c r="L280" s="89">
        <f t="shared" si="38"/>
        <v>0</v>
      </c>
      <c r="M280" s="89">
        <f t="shared" si="39"/>
        <v>8.5400000000000009</v>
      </c>
      <c r="N280" s="89">
        <f t="shared" si="40"/>
        <v>12.6</v>
      </c>
      <c r="O280" s="89">
        <f t="shared" si="41"/>
        <v>21.14</v>
      </c>
      <c r="P280" s="89" t="str">
        <f t="shared" si="42"/>
        <v>D</v>
      </c>
      <c r="Q280" s="89" t="str">
        <f t="shared" si="42"/>
        <v>D</v>
      </c>
      <c r="R280" s="89" t="str">
        <f t="shared" si="43"/>
        <v>D</v>
      </c>
      <c r="S280" s="89" t="str">
        <f t="shared" si="43"/>
        <v>D</v>
      </c>
      <c r="T280" s="89" t="str">
        <f t="shared" si="43"/>
        <v>D</v>
      </c>
      <c r="U280" s="90" t="str">
        <f t="shared" si="44"/>
        <v>D</v>
      </c>
      <c r="W280" s="69"/>
      <c r="X280" s="72"/>
      <c r="Y280" s="71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3"/>
      <c r="AK280" s="73"/>
      <c r="AL280" s="73"/>
      <c r="AM280" s="73"/>
      <c r="AN280" s="73"/>
      <c r="AO280" s="73"/>
      <c r="AP280" s="73"/>
    </row>
    <row r="281" spans="1:42">
      <c r="A281" s="86">
        <v>279</v>
      </c>
      <c r="B281" s="92" t="s">
        <v>329</v>
      </c>
      <c r="C281" s="91">
        <v>2012</v>
      </c>
      <c r="D281" s="88" t="s">
        <v>21</v>
      </c>
      <c r="E281" s="104">
        <v>173</v>
      </c>
      <c r="F281" s="104">
        <v>227</v>
      </c>
      <c r="G281" s="104">
        <v>260</v>
      </c>
      <c r="H281" s="109">
        <v>11.7</v>
      </c>
      <c r="I281" s="109">
        <v>183</v>
      </c>
      <c r="J281" s="89">
        <f t="shared" si="36"/>
        <v>5.5500000000000007</v>
      </c>
      <c r="K281" s="89">
        <f t="shared" si="37"/>
        <v>8.6999999999999993</v>
      </c>
      <c r="L281" s="89">
        <f t="shared" si="38"/>
        <v>0</v>
      </c>
      <c r="M281" s="89">
        <f t="shared" si="39"/>
        <v>6.1</v>
      </c>
      <c r="N281" s="89">
        <f t="shared" si="40"/>
        <v>0</v>
      </c>
      <c r="O281" s="89">
        <f t="shared" si="41"/>
        <v>20.350000000000001</v>
      </c>
      <c r="P281" s="89" t="str">
        <f t="shared" si="42"/>
        <v>D</v>
      </c>
      <c r="Q281" s="89" t="str">
        <f t="shared" si="42"/>
        <v>D</v>
      </c>
      <c r="R281" s="89" t="str">
        <f t="shared" si="43"/>
        <v>D</v>
      </c>
      <c r="S281" s="89" t="str">
        <f t="shared" si="43"/>
        <v>D</v>
      </c>
      <c r="T281" s="89" t="str">
        <f t="shared" si="43"/>
        <v>D</v>
      </c>
      <c r="U281" s="90" t="str">
        <f t="shared" si="44"/>
        <v>D</v>
      </c>
      <c r="W281" s="69"/>
      <c r="X281" s="72"/>
      <c r="Y281" s="71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3"/>
      <c r="AK281" s="73"/>
      <c r="AL281" s="73"/>
      <c r="AM281" s="73"/>
      <c r="AN281" s="73"/>
      <c r="AO281" s="73"/>
      <c r="AP281" s="73"/>
    </row>
    <row r="282" spans="1:42">
      <c r="A282" s="86">
        <v>280</v>
      </c>
      <c r="B282" s="87" t="s">
        <v>330</v>
      </c>
      <c r="C282" s="91">
        <v>2012</v>
      </c>
      <c r="D282" s="88" t="s">
        <v>58</v>
      </c>
      <c r="E282" s="91">
        <v>158</v>
      </c>
      <c r="F282" s="91">
        <v>158</v>
      </c>
      <c r="G282" s="91">
        <v>250</v>
      </c>
      <c r="H282" s="91">
        <v>10.9</v>
      </c>
      <c r="I282" s="91">
        <v>203</v>
      </c>
      <c r="J282" s="89">
        <f t="shared" si="36"/>
        <v>0</v>
      </c>
      <c r="K282" s="89">
        <f t="shared" si="37"/>
        <v>0</v>
      </c>
      <c r="L282" s="89">
        <f t="shared" si="38"/>
        <v>0</v>
      </c>
      <c r="M282" s="89">
        <f t="shared" si="39"/>
        <v>1.2200000000000064</v>
      </c>
      <c r="N282" s="89">
        <f t="shared" si="40"/>
        <v>17.100000000000001</v>
      </c>
      <c r="O282" s="89">
        <f t="shared" si="41"/>
        <v>18.320000000000007</v>
      </c>
      <c r="P282" s="89" t="str">
        <f t="shared" si="42"/>
        <v>D</v>
      </c>
      <c r="Q282" s="89" t="str">
        <f t="shared" si="42"/>
        <v>D</v>
      </c>
      <c r="R282" s="89" t="str">
        <f t="shared" si="43"/>
        <v>D</v>
      </c>
      <c r="S282" s="89" t="str">
        <f t="shared" si="43"/>
        <v>D</v>
      </c>
      <c r="T282" s="89" t="str">
        <f t="shared" si="43"/>
        <v>D</v>
      </c>
      <c r="U282" s="90" t="str">
        <f t="shared" si="44"/>
        <v>D</v>
      </c>
      <c r="W282" s="69"/>
      <c r="X282" s="129"/>
      <c r="Y282" s="13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73"/>
      <c r="AK282" s="73"/>
      <c r="AL282" s="73"/>
      <c r="AM282" s="73"/>
      <c r="AN282" s="73"/>
      <c r="AO282" s="73"/>
      <c r="AP282" s="73"/>
    </row>
    <row r="283" spans="1:42">
      <c r="A283" s="86">
        <v>281</v>
      </c>
      <c r="B283" s="87" t="s">
        <v>331</v>
      </c>
      <c r="C283" s="91">
        <v>2010</v>
      </c>
      <c r="D283" s="88" t="s">
        <v>29</v>
      </c>
      <c r="E283" s="91">
        <v>158</v>
      </c>
      <c r="F283" s="91">
        <v>207</v>
      </c>
      <c r="G283" s="91">
        <v>242</v>
      </c>
      <c r="H283" s="91">
        <v>9.9</v>
      </c>
      <c r="I283" s="91">
        <v>204</v>
      </c>
      <c r="J283" s="89">
        <f t="shared" si="36"/>
        <v>0</v>
      </c>
      <c r="K283" s="89">
        <f t="shared" si="37"/>
        <v>0</v>
      </c>
      <c r="L283" s="89">
        <f t="shared" si="38"/>
        <v>0</v>
      </c>
      <c r="M283" s="89">
        <f t="shared" si="39"/>
        <v>0</v>
      </c>
      <c r="N283" s="89">
        <f t="shared" si="40"/>
        <v>18</v>
      </c>
      <c r="O283" s="89">
        <f t="shared" si="41"/>
        <v>18</v>
      </c>
      <c r="P283" s="89" t="str">
        <f t="shared" si="42"/>
        <v>D</v>
      </c>
      <c r="Q283" s="89" t="str">
        <f t="shared" si="42"/>
        <v>D</v>
      </c>
      <c r="R283" s="89" t="str">
        <f t="shared" si="43"/>
        <v>D</v>
      </c>
      <c r="S283" s="89" t="str">
        <f t="shared" si="43"/>
        <v>D</v>
      </c>
      <c r="T283" s="89" t="str">
        <f t="shared" si="43"/>
        <v>D</v>
      </c>
      <c r="U283" s="90" t="str">
        <f t="shared" si="44"/>
        <v>D</v>
      </c>
      <c r="W283" s="69"/>
      <c r="X283" s="72"/>
      <c r="Y283" s="71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3"/>
      <c r="AK283" s="73"/>
      <c r="AL283" s="73"/>
      <c r="AM283" s="73"/>
      <c r="AN283" s="73"/>
      <c r="AO283" s="73"/>
      <c r="AP283" s="73"/>
    </row>
    <row r="284" spans="1:42">
      <c r="A284" s="86">
        <v>282</v>
      </c>
      <c r="B284" s="87" t="s">
        <v>332</v>
      </c>
      <c r="C284" s="91">
        <v>2011</v>
      </c>
      <c r="D284" s="88" t="s">
        <v>167</v>
      </c>
      <c r="E284" s="91">
        <v>164</v>
      </c>
      <c r="F284" s="91">
        <v>212</v>
      </c>
      <c r="G284" s="91">
        <v>265</v>
      </c>
      <c r="H284" s="91">
        <v>10</v>
      </c>
      <c r="I284" s="91">
        <v>204</v>
      </c>
      <c r="J284" s="89">
        <f t="shared" si="36"/>
        <v>0</v>
      </c>
      <c r="K284" s="89">
        <f t="shared" si="37"/>
        <v>0</v>
      </c>
      <c r="L284" s="89">
        <f t="shared" si="38"/>
        <v>0</v>
      </c>
      <c r="M284" s="89">
        <f t="shared" si="39"/>
        <v>0</v>
      </c>
      <c r="N284" s="89">
        <f t="shared" si="40"/>
        <v>18</v>
      </c>
      <c r="O284" s="89">
        <f t="shared" si="41"/>
        <v>18</v>
      </c>
      <c r="P284" s="89" t="str">
        <f t="shared" si="42"/>
        <v>D</v>
      </c>
      <c r="Q284" s="89" t="str">
        <f t="shared" si="42"/>
        <v>D</v>
      </c>
      <c r="R284" s="89" t="str">
        <f t="shared" si="43"/>
        <v>D</v>
      </c>
      <c r="S284" s="89" t="str">
        <f t="shared" si="43"/>
        <v>D</v>
      </c>
      <c r="T284" s="89" t="str">
        <f t="shared" si="43"/>
        <v>D</v>
      </c>
      <c r="U284" s="90" t="str">
        <f t="shared" si="44"/>
        <v>D</v>
      </c>
      <c r="W284" s="69"/>
      <c r="X284" s="72"/>
      <c r="Y284" s="71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3"/>
      <c r="AK284" s="73"/>
      <c r="AL284" s="73"/>
      <c r="AM284" s="73"/>
      <c r="AN284" s="73"/>
      <c r="AO284" s="73"/>
      <c r="AP284" s="73"/>
    </row>
    <row r="285" spans="1:42">
      <c r="A285" s="86">
        <v>283</v>
      </c>
      <c r="B285" s="93" t="s">
        <v>333</v>
      </c>
      <c r="C285" s="91">
        <v>2011</v>
      </c>
      <c r="D285" s="102" t="s">
        <v>177</v>
      </c>
      <c r="E285" s="91">
        <v>165</v>
      </c>
      <c r="F285" s="91">
        <v>209</v>
      </c>
      <c r="G285" s="91">
        <v>250</v>
      </c>
      <c r="H285" s="91">
        <v>9.8000000000000007</v>
      </c>
      <c r="I285" s="91">
        <v>202</v>
      </c>
      <c r="J285" s="89">
        <f t="shared" si="36"/>
        <v>0</v>
      </c>
      <c r="K285" s="89">
        <f t="shared" si="37"/>
        <v>0</v>
      </c>
      <c r="L285" s="89">
        <f t="shared" si="38"/>
        <v>0</v>
      </c>
      <c r="M285" s="89">
        <f t="shared" si="39"/>
        <v>0</v>
      </c>
      <c r="N285" s="89">
        <f t="shared" si="40"/>
        <v>16.2</v>
      </c>
      <c r="O285" s="89">
        <f t="shared" si="41"/>
        <v>16.2</v>
      </c>
      <c r="P285" s="89" t="str">
        <f t="shared" si="42"/>
        <v>D</v>
      </c>
      <c r="Q285" s="89" t="str">
        <f t="shared" si="42"/>
        <v>D</v>
      </c>
      <c r="R285" s="89" t="str">
        <f t="shared" si="43"/>
        <v>D</v>
      </c>
      <c r="S285" s="89" t="str">
        <f t="shared" si="43"/>
        <v>D</v>
      </c>
      <c r="T285" s="89" t="str">
        <f t="shared" si="43"/>
        <v>D</v>
      </c>
      <c r="U285" s="90" t="str">
        <f t="shared" si="44"/>
        <v>D</v>
      </c>
      <c r="W285" s="69"/>
      <c r="X285" s="72"/>
      <c r="Y285" s="71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3"/>
      <c r="AK285" s="73"/>
      <c r="AL285" s="73"/>
      <c r="AM285" s="73"/>
      <c r="AN285" s="73"/>
      <c r="AO285" s="73"/>
      <c r="AP285" s="73"/>
    </row>
    <row r="286" spans="1:42">
      <c r="A286" s="86">
        <v>284</v>
      </c>
      <c r="B286" s="87" t="s">
        <v>334</v>
      </c>
      <c r="C286" s="91">
        <v>2011</v>
      </c>
      <c r="D286" s="88" t="s">
        <v>63</v>
      </c>
      <c r="E286" s="91">
        <v>168</v>
      </c>
      <c r="F286" s="91">
        <v>219</v>
      </c>
      <c r="G286" s="91">
        <v>264</v>
      </c>
      <c r="H286" s="91">
        <v>12.6</v>
      </c>
      <c r="I286" s="91">
        <v>188</v>
      </c>
      <c r="J286" s="89">
        <f t="shared" si="36"/>
        <v>0</v>
      </c>
      <c r="K286" s="89">
        <f t="shared" si="37"/>
        <v>0</v>
      </c>
      <c r="L286" s="89">
        <f t="shared" si="38"/>
        <v>0</v>
      </c>
      <c r="M286" s="89">
        <f t="shared" si="39"/>
        <v>11.590000000000002</v>
      </c>
      <c r="N286" s="89">
        <f t="shared" si="40"/>
        <v>3.6</v>
      </c>
      <c r="O286" s="89">
        <f t="shared" si="41"/>
        <v>15.190000000000001</v>
      </c>
      <c r="P286" s="89" t="str">
        <f t="shared" si="42"/>
        <v>D</v>
      </c>
      <c r="Q286" s="89" t="str">
        <f t="shared" si="42"/>
        <v>D</v>
      </c>
      <c r="R286" s="89" t="str">
        <f t="shared" si="43"/>
        <v>D</v>
      </c>
      <c r="S286" s="89" t="str">
        <f t="shared" si="43"/>
        <v>D</v>
      </c>
      <c r="T286" s="89" t="str">
        <f t="shared" si="43"/>
        <v>D</v>
      </c>
      <c r="U286" s="90" t="str">
        <f t="shared" si="44"/>
        <v>D</v>
      </c>
      <c r="W286" s="69"/>
      <c r="X286" s="72"/>
      <c r="Y286" s="71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3"/>
      <c r="AK286" s="73"/>
      <c r="AL286" s="73"/>
      <c r="AM286" s="73"/>
      <c r="AN286" s="73"/>
      <c r="AO286" s="73"/>
      <c r="AP286" s="73"/>
    </row>
    <row r="287" spans="1:42">
      <c r="A287" s="86">
        <v>285</v>
      </c>
      <c r="B287" s="93" t="s">
        <v>335</v>
      </c>
      <c r="C287" s="91">
        <v>2011</v>
      </c>
      <c r="D287" s="88" t="s">
        <v>18</v>
      </c>
      <c r="E287" s="91">
        <v>163</v>
      </c>
      <c r="F287" s="91">
        <v>214</v>
      </c>
      <c r="G287" s="91">
        <v>240</v>
      </c>
      <c r="H287" s="91">
        <v>13.13</v>
      </c>
      <c r="I287" s="91">
        <v>184</v>
      </c>
      <c r="J287" s="89">
        <f t="shared" si="36"/>
        <v>0</v>
      </c>
      <c r="K287" s="89">
        <f t="shared" si="37"/>
        <v>0</v>
      </c>
      <c r="L287" s="89">
        <f t="shared" si="38"/>
        <v>0</v>
      </c>
      <c r="M287" s="89">
        <f t="shared" si="39"/>
        <v>14.823000000000008</v>
      </c>
      <c r="N287" s="89">
        <f t="shared" si="40"/>
        <v>0</v>
      </c>
      <c r="O287" s="89">
        <f t="shared" si="41"/>
        <v>14.823000000000008</v>
      </c>
      <c r="P287" s="89" t="str">
        <f t="shared" si="42"/>
        <v>D</v>
      </c>
      <c r="Q287" s="89" t="str">
        <f t="shared" si="42"/>
        <v>D</v>
      </c>
      <c r="R287" s="89" t="str">
        <f t="shared" si="43"/>
        <v>D</v>
      </c>
      <c r="S287" s="89" t="str">
        <f t="shared" si="43"/>
        <v>D</v>
      </c>
      <c r="T287" s="89" t="str">
        <f t="shared" si="43"/>
        <v>D</v>
      </c>
      <c r="U287" s="90" t="str">
        <f t="shared" si="44"/>
        <v>D</v>
      </c>
      <c r="W287" s="69"/>
      <c r="X287" s="72"/>
      <c r="Y287" s="71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3"/>
      <c r="AK287" s="73"/>
      <c r="AL287" s="73"/>
      <c r="AM287" s="73"/>
      <c r="AN287" s="73"/>
      <c r="AO287" s="73"/>
      <c r="AP287" s="73"/>
    </row>
    <row r="288" spans="1:42">
      <c r="A288" s="86">
        <v>286</v>
      </c>
      <c r="B288" s="87" t="s">
        <v>336</v>
      </c>
      <c r="C288" s="91">
        <v>2012</v>
      </c>
      <c r="D288" s="88" t="s">
        <v>25</v>
      </c>
      <c r="E288" s="91">
        <v>157</v>
      </c>
      <c r="F288" s="91">
        <v>206</v>
      </c>
      <c r="G288" s="91">
        <v>265</v>
      </c>
      <c r="H288" s="91">
        <v>8.85</v>
      </c>
      <c r="I288" s="91">
        <v>200</v>
      </c>
      <c r="J288" s="89">
        <f t="shared" si="36"/>
        <v>0</v>
      </c>
      <c r="K288" s="89">
        <f t="shared" si="37"/>
        <v>0</v>
      </c>
      <c r="L288" s="89">
        <f t="shared" si="38"/>
        <v>0</v>
      </c>
      <c r="M288" s="89">
        <f t="shared" si="39"/>
        <v>0</v>
      </c>
      <c r="N288" s="89">
        <f t="shared" si="40"/>
        <v>14.4</v>
      </c>
      <c r="O288" s="89">
        <f t="shared" si="41"/>
        <v>14.4</v>
      </c>
      <c r="P288" s="89" t="str">
        <f t="shared" si="42"/>
        <v>D</v>
      </c>
      <c r="Q288" s="89" t="str">
        <f t="shared" si="42"/>
        <v>D</v>
      </c>
      <c r="R288" s="89" t="str">
        <f t="shared" si="43"/>
        <v>D</v>
      </c>
      <c r="S288" s="89" t="str">
        <f t="shared" si="43"/>
        <v>D</v>
      </c>
      <c r="T288" s="89" t="str">
        <f t="shared" si="43"/>
        <v>D</v>
      </c>
      <c r="U288" s="90" t="str">
        <f t="shared" si="44"/>
        <v>D</v>
      </c>
      <c r="W288" s="69"/>
      <c r="X288" s="72"/>
      <c r="Y288" s="71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3"/>
      <c r="AK288" s="73"/>
      <c r="AL288" s="73"/>
      <c r="AM288" s="73"/>
      <c r="AN288" s="73"/>
      <c r="AO288" s="73"/>
      <c r="AP288" s="73"/>
    </row>
    <row r="289" spans="1:42">
      <c r="A289" s="86">
        <v>287</v>
      </c>
      <c r="B289" s="87" t="s">
        <v>337</v>
      </c>
      <c r="C289" s="91">
        <v>2012</v>
      </c>
      <c r="D289" s="102" t="s">
        <v>103</v>
      </c>
      <c r="E289" s="91">
        <v>161</v>
      </c>
      <c r="F289" s="91">
        <v>209</v>
      </c>
      <c r="G289" s="91">
        <v>265</v>
      </c>
      <c r="H289" s="91">
        <v>9.5</v>
      </c>
      <c r="I289" s="91">
        <v>200</v>
      </c>
      <c r="J289" s="89">
        <f t="shared" si="36"/>
        <v>0</v>
      </c>
      <c r="K289" s="89">
        <f t="shared" si="37"/>
        <v>0</v>
      </c>
      <c r="L289" s="89">
        <f t="shared" si="38"/>
        <v>0</v>
      </c>
      <c r="M289" s="89">
        <f t="shared" si="39"/>
        <v>0</v>
      </c>
      <c r="N289" s="89">
        <f t="shared" si="40"/>
        <v>14.4</v>
      </c>
      <c r="O289" s="89">
        <f t="shared" si="41"/>
        <v>14.4</v>
      </c>
      <c r="P289" s="89" t="str">
        <f t="shared" si="42"/>
        <v>D</v>
      </c>
      <c r="Q289" s="89" t="str">
        <f t="shared" si="42"/>
        <v>D</v>
      </c>
      <c r="R289" s="89" t="str">
        <f t="shared" si="43"/>
        <v>D</v>
      </c>
      <c r="S289" s="89" t="str">
        <f t="shared" si="43"/>
        <v>D</v>
      </c>
      <c r="T289" s="89" t="str">
        <f t="shared" si="43"/>
        <v>D</v>
      </c>
      <c r="U289" s="90" t="str">
        <f t="shared" si="44"/>
        <v>D</v>
      </c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</row>
    <row r="290" spans="1:42" ht="14.25">
      <c r="A290" s="86">
        <v>288</v>
      </c>
      <c r="B290" s="87" t="s">
        <v>338</v>
      </c>
      <c r="C290" s="91">
        <v>2012</v>
      </c>
      <c r="D290" s="88" t="s">
        <v>63</v>
      </c>
      <c r="E290" s="91">
        <v>154</v>
      </c>
      <c r="F290" s="91">
        <v>202</v>
      </c>
      <c r="G290" s="91">
        <v>242</v>
      </c>
      <c r="H290" s="91">
        <v>11.1</v>
      </c>
      <c r="I290" s="91">
        <v>197</v>
      </c>
      <c r="J290" s="89">
        <f t="shared" si="36"/>
        <v>0</v>
      </c>
      <c r="K290" s="89">
        <f t="shared" si="37"/>
        <v>0</v>
      </c>
      <c r="L290" s="89">
        <f t="shared" si="38"/>
        <v>0</v>
      </c>
      <c r="M290" s="89">
        <f t="shared" si="39"/>
        <v>2.4400000000000022</v>
      </c>
      <c r="N290" s="89">
        <f t="shared" si="40"/>
        <v>11.700000000000001</v>
      </c>
      <c r="O290" s="89">
        <f t="shared" si="41"/>
        <v>14.140000000000004</v>
      </c>
      <c r="P290" s="89" t="str">
        <f t="shared" si="42"/>
        <v>D</v>
      </c>
      <c r="Q290" s="89" t="str">
        <f t="shared" si="42"/>
        <v>D</v>
      </c>
      <c r="R290" s="89" t="str">
        <f t="shared" si="43"/>
        <v>D</v>
      </c>
      <c r="S290" s="89" t="str">
        <f t="shared" si="43"/>
        <v>D</v>
      </c>
      <c r="T290" s="89" t="str">
        <f t="shared" si="43"/>
        <v>D</v>
      </c>
      <c r="U290" s="90" t="str">
        <f t="shared" si="44"/>
        <v>D</v>
      </c>
      <c r="W290" s="75"/>
      <c r="X290" s="72"/>
      <c r="Y290" s="71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3"/>
      <c r="AK290" s="73"/>
      <c r="AL290" s="73"/>
      <c r="AM290" s="73"/>
      <c r="AN290" s="73"/>
      <c r="AO290" s="73"/>
      <c r="AP290" s="73"/>
    </row>
    <row r="291" spans="1:42">
      <c r="A291" s="86">
        <v>289</v>
      </c>
      <c r="B291" s="87" t="s">
        <v>339</v>
      </c>
      <c r="C291" s="91">
        <v>2011</v>
      </c>
      <c r="D291" s="102" t="s">
        <v>86</v>
      </c>
      <c r="E291" s="91">
        <v>166</v>
      </c>
      <c r="F291" s="91">
        <v>221</v>
      </c>
      <c r="G291" s="91">
        <v>260</v>
      </c>
      <c r="H291" s="91">
        <v>12.2</v>
      </c>
      <c r="I291" s="91">
        <v>189</v>
      </c>
      <c r="J291" s="89">
        <f t="shared" si="36"/>
        <v>0</v>
      </c>
      <c r="K291" s="89">
        <f t="shared" si="37"/>
        <v>0</v>
      </c>
      <c r="L291" s="89">
        <f t="shared" si="38"/>
        <v>0</v>
      </c>
      <c r="M291" s="89">
        <f t="shared" si="39"/>
        <v>9.1499999999999986</v>
      </c>
      <c r="N291" s="89">
        <f t="shared" si="40"/>
        <v>4.5</v>
      </c>
      <c r="O291" s="89">
        <f t="shared" si="41"/>
        <v>13.649999999999999</v>
      </c>
      <c r="P291" s="89" t="str">
        <f t="shared" si="42"/>
        <v>D</v>
      </c>
      <c r="Q291" s="89" t="str">
        <f t="shared" si="42"/>
        <v>D</v>
      </c>
      <c r="R291" s="89" t="str">
        <f t="shared" si="43"/>
        <v>D</v>
      </c>
      <c r="S291" s="89" t="str">
        <f t="shared" si="43"/>
        <v>D</v>
      </c>
      <c r="T291" s="89" t="str">
        <f t="shared" si="43"/>
        <v>D</v>
      </c>
      <c r="U291" s="90" t="str">
        <f t="shared" si="44"/>
        <v>D</v>
      </c>
      <c r="W291" s="69"/>
      <c r="X291" s="72"/>
      <c r="Y291" s="71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3"/>
      <c r="AK291" s="73"/>
      <c r="AL291" s="73"/>
      <c r="AM291" s="73"/>
      <c r="AN291" s="73"/>
      <c r="AO291" s="73"/>
      <c r="AP291" s="73"/>
    </row>
    <row r="292" spans="1:42">
      <c r="A292" s="86">
        <v>290</v>
      </c>
      <c r="B292" s="87" t="s">
        <v>340</v>
      </c>
      <c r="C292" s="91">
        <v>2011</v>
      </c>
      <c r="D292" s="88" t="s">
        <v>58</v>
      </c>
      <c r="E292" s="91">
        <v>166</v>
      </c>
      <c r="F292" s="91">
        <v>166</v>
      </c>
      <c r="G292" s="91">
        <v>260</v>
      </c>
      <c r="H292" s="91">
        <v>11.6</v>
      </c>
      <c r="I292" s="91">
        <v>193</v>
      </c>
      <c r="J292" s="89">
        <f t="shared" si="36"/>
        <v>0</v>
      </c>
      <c r="K292" s="89">
        <f t="shared" si="37"/>
        <v>0</v>
      </c>
      <c r="L292" s="89">
        <f t="shared" si="38"/>
        <v>0</v>
      </c>
      <c r="M292" s="89">
        <f t="shared" si="39"/>
        <v>5.490000000000002</v>
      </c>
      <c r="N292" s="89">
        <f t="shared" si="40"/>
        <v>8.1</v>
      </c>
      <c r="O292" s="89">
        <f t="shared" si="41"/>
        <v>13.590000000000002</v>
      </c>
      <c r="P292" s="89" t="str">
        <f t="shared" si="42"/>
        <v>D</v>
      </c>
      <c r="Q292" s="89" t="str">
        <f t="shared" si="42"/>
        <v>D</v>
      </c>
      <c r="R292" s="89" t="str">
        <f t="shared" si="43"/>
        <v>D</v>
      </c>
      <c r="S292" s="89" t="str">
        <f t="shared" si="43"/>
        <v>D</v>
      </c>
      <c r="T292" s="89" t="str">
        <f t="shared" si="43"/>
        <v>D</v>
      </c>
      <c r="U292" s="90" t="str">
        <f t="shared" si="44"/>
        <v>D</v>
      </c>
      <c r="W292" s="69"/>
      <c r="X292" s="72"/>
      <c r="Y292" s="71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3"/>
      <c r="AK292" s="73"/>
      <c r="AL292" s="73"/>
      <c r="AM292" s="73"/>
      <c r="AN292" s="73"/>
      <c r="AO292" s="73"/>
      <c r="AP292" s="73"/>
    </row>
    <row r="293" spans="1:42">
      <c r="A293" s="86">
        <v>291</v>
      </c>
      <c r="B293" s="87" t="s">
        <v>341</v>
      </c>
      <c r="C293" s="91">
        <v>2010</v>
      </c>
      <c r="D293" s="88" t="s">
        <v>58</v>
      </c>
      <c r="E293" s="91">
        <v>167</v>
      </c>
      <c r="F293" s="91">
        <v>167</v>
      </c>
      <c r="G293" s="91">
        <v>270</v>
      </c>
      <c r="H293" s="91">
        <v>10</v>
      </c>
      <c r="I293" s="91">
        <v>199</v>
      </c>
      <c r="J293" s="89">
        <f t="shared" si="36"/>
        <v>0</v>
      </c>
      <c r="K293" s="89">
        <f t="shared" si="37"/>
        <v>0</v>
      </c>
      <c r="L293" s="89">
        <f t="shared" si="38"/>
        <v>0</v>
      </c>
      <c r="M293" s="89">
        <f t="shared" si="39"/>
        <v>0</v>
      </c>
      <c r="N293" s="89">
        <f t="shared" si="40"/>
        <v>13.5</v>
      </c>
      <c r="O293" s="89">
        <f t="shared" si="41"/>
        <v>13.5</v>
      </c>
      <c r="P293" s="89" t="str">
        <f t="shared" si="42"/>
        <v>D</v>
      </c>
      <c r="Q293" s="89" t="str">
        <f t="shared" si="42"/>
        <v>D</v>
      </c>
      <c r="R293" s="89" t="str">
        <f t="shared" si="43"/>
        <v>D</v>
      </c>
      <c r="S293" s="89" t="str">
        <f t="shared" si="43"/>
        <v>D</v>
      </c>
      <c r="T293" s="89" t="str">
        <f t="shared" si="43"/>
        <v>D</v>
      </c>
      <c r="U293" s="90" t="str">
        <f t="shared" si="44"/>
        <v>D</v>
      </c>
      <c r="W293" s="69"/>
      <c r="X293" s="72"/>
      <c r="Y293" s="71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3"/>
      <c r="AK293" s="73"/>
      <c r="AL293" s="73"/>
      <c r="AM293" s="73"/>
      <c r="AN293" s="73"/>
      <c r="AO293" s="73"/>
      <c r="AP293" s="73"/>
    </row>
    <row r="294" spans="1:42">
      <c r="A294" s="86">
        <v>292</v>
      </c>
      <c r="B294" s="87" t="s">
        <v>342</v>
      </c>
      <c r="C294" s="91">
        <v>2011</v>
      </c>
      <c r="D294" s="88" t="s">
        <v>40</v>
      </c>
      <c r="E294" s="91">
        <v>144</v>
      </c>
      <c r="F294" s="91">
        <v>185</v>
      </c>
      <c r="G294" s="91">
        <v>222</v>
      </c>
      <c r="H294" s="91">
        <v>8.1999999999999993</v>
      </c>
      <c r="I294" s="91">
        <v>198</v>
      </c>
      <c r="J294" s="89">
        <f t="shared" si="36"/>
        <v>0</v>
      </c>
      <c r="K294" s="89">
        <f t="shared" si="37"/>
        <v>0</v>
      </c>
      <c r="L294" s="89">
        <f t="shared" si="38"/>
        <v>0</v>
      </c>
      <c r="M294" s="89">
        <f t="shared" si="39"/>
        <v>0</v>
      </c>
      <c r="N294" s="89">
        <f t="shared" si="40"/>
        <v>12.6</v>
      </c>
      <c r="O294" s="89">
        <f t="shared" si="41"/>
        <v>12.6</v>
      </c>
      <c r="P294" s="89" t="str">
        <f t="shared" si="42"/>
        <v>D</v>
      </c>
      <c r="Q294" s="89" t="str">
        <f t="shared" si="42"/>
        <v>D</v>
      </c>
      <c r="R294" s="89" t="str">
        <f t="shared" si="43"/>
        <v>D</v>
      </c>
      <c r="S294" s="89" t="str">
        <f t="shared" si="43"/>
        <v>D</v>
      </c>
      <c r="T294" s="89" t="str">
        <f t="shared" si="43"/>
        <v>D</v>
      </c>
      <c r="U294" s="90" t="str">
        <f t="shared" si="44"/>
        <v>D</v>
      </c>
      <c r="W294" s="69"/>
      <c r="X294" s="72"/>
      <c r="Y294" s="71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3"/>
      <c r="AK294" s="73"/>
      <c r="AL294" s="73"/>
      <c r="AM294" s="73"/>
      <c r="AN294" s="73"/>
      <c r="AO294" s="73"/>
      <c r="AP294" s="73"/>
    </row>
    <row r="295" spans="1:42">
      <c r="A295" s="86">
        <v>293</v>
      </c>
      <c r="B295" s="87" t="s">
        <v>343</v>
      </c>
      <c r="C295" s="91">
        <v>2011</v>
      </c>
      <c r="D295" s="88" t="s">
        <v>19</v>
      </c>
      <c r="E295" s="91">
        <v>170</v>
      </c>
      <c r="F295" s="91">
        <v>224</v>
      </c>
      <c r="G295" s="91">
        <v>265</v>
      </c>
      <c r="H295" s="91">
        <v>10.6</v>
      </c>
      <c r="I295" s="91">
        <v>193</v>
      </c>
      <c r="J295" s="89">
        <f t="shared" si="36"/>
        <v>0</v>
      </c>
      <c r="K295" s="89">
        <f t="shared" si="37"/>
        <v>4.3499999999999996</v>
      </c>
      <c r="L295" s="89">
        <f t="shared" si="38"/>
        <v>0</v>
      </c>
      <c r="M295" s="89">
        <f t="shared" si="39"/>
        <v>0</v>
      </c>
      <c r="N295" s="89">
        <f t="shared" si="40"/>
        <v>8.1</v>
      </c>
      <c r="O295" s="89">
        <f t="shared" si="41"/>
        <v>12.45</v>
      </c>
      <c r="P295" s="89" t="str">
        <f t="shared" si="42"/>
        <v>D</v>
      </c>
      <c r="Q295" s="89" t="str">
        <f t="shared" si="42"/>
        <v>D</v>
      </c>
      <c r="R295" s="89" t="str">
        <f t="shared" si="43"/>
        <v>D</v>
      </c>
      <c r="S295" s="89" t="str">
        <f t="shared" si="43"/>
        <v>D</v>
      </c>
      <c r="T295" s="89" t="str">
        <f t="shared" si="43"/>
        <v>D</v>
      </c>
      <c r="U295" s="90" t="str">
        <f t="shared" si="44"/>
        <v>D</v>
      </c>
      <c r="W295" s="69"/>
      <c r="X295" s="76"/>
      <c r="Y295" s="77"/>
      <c r="Z295" s="97"/>
      <c r="AA295" s="97"/>
      <c r="AB295" s="97"/>
      <c r="AC295" s="97"/>
      <c r="AD295" s="97"/>
      <c r="AE295" s="97"/>
      <c r="AF295" s="99"/>
      <c r="AG295" s="99"/>
      <c r="AH295" s="99"/>
      <c r="AI295" s="99"/>
      <c r="AJ295" s="73"/>
      <c r="AK295" s="73"/>
      <c r="AL295" s="73"/>
      <c r="AM295" s="73"/>
      <c r="AN295" s="73"/>
      <c r="AO295" s="73"/>
      <c r="AP295" s="73"/>
    </row>
    <row r="296" spans="1:42">
      <c r="A296" s="86">
        <v>294</v>
      </c>
      <c r="B296" s="92" t="s">
        <v>344</v>
      </c>
      <c r="C296" s="91">
        <v>2012</v>
      </c>
      <c r="D296" s="102" t="s">
        <v>103</v>
      </c>
      <c r="E296" s="91">
        <v>154</v>
      </c>
      <c r="F296" s="91">
        <v>202</v>
      </c>
      <c r="G296" s="91">
        <v>232</v>
      </c>
      <c r="H296" s="91">
        <v>10.5</v>
      </c>
      <c r="I296" s="91">
        <v>197</v>
      </c>
      <c r="J296" s="89">
        <f t="shared" si="36"/>
        <v>0</v>
      </c>
      <c r="K296" s="89">
        <f t="shared" si="37"/>
        <v>0</v>
      </c>
      <c r="L296" s="89">
        <f t="shared" si="38"/>
        <v>0</v>
      </c>
      <c r="M296" s="89">
        <f t="shared" si="39"/>
        <v>0</v>
      </c>
      <c r="N296" s="89">
        <f t="shared" si="40"/>
        <v>11.700000000000001</v>
      </c>
      <c r="O296" s="89">
        <f t="shared" si="41"/>
        <v>11.700000000000001</v>
      </c>
      <c r="P296" s="89" t="str">
        <f t="shared" si="42"/>
        <v>D</v>
      </c>
      <c r="Q296" s="89" t="str">
        <f t="shared" si="42"/>
        <v>D</v>
      </c>
      <c r="R296" s="89" t="str">
        <f t="shared" si="43"/>
        <v>D</v>
      </c>
      <c r="S296" s="89" t="str">
        <f t="shared" si="43"/>
        <v>D</v>
      </c>
      <c r="T296" s="89" t="str">
        <f t="shared" si="43"/>
        <v>D</v>
      </c>
      <c r="U296" s="90" t="str">
        <f t="shared" si="44"/>
        <v>D</v>
      </c>
      <c r="W296" s="69"/>
      <c r="X296" s="76"/>
      <c r="Y296" s="77"/>
      <c r="Z296" s="97"/>
      <c r="AA296" s="97"/>
      <c r="AB296" s="97"/>
      <c r="AC296" s="97"/>
      <c r="AD296" s="97"/>
      <c r="AE296" s="97"/>
      <c r="AF296" s="99"/>
      <c r="AG296" s="99"/>
      <c r="AH296" s="99"/>
      <c r="AI296" s="99"/>
      <c r="AJ296" s="73"/>
      <c r="AK296" s="73"/>
      <c r="AL296" s="73"/>
      <c r="AM296" s="73"/>
      <c r="AN296" s="73"/>
      <c r="AO296" s="73"/>
      <c r="AP296" s="73"/>
    </row>
    <row r="297" spans="1:42">
      <c r="A297" s="86">
        <v>295</v>
      </c>
      <c r="B297" s="87" t="s">
        <v>345</v>
      </c>
      <c r="C297" s="91">
        <v>2011</v>
      </c>
      <c r="D297" s="88" t="s">
        <v>40</v>
      </c>
      <c r="E297" s="91">
        <v>165</v>
      </c>
      <c r="F297" s="91">
        <v>212</v>
      </c>
      <c r="G297" s="91">
        <v>267</v>
      </c>
      <c r="H297" s="91">
        <v>9.4</v>
      </c>
      <c r="I297" s="91">
        <v>196</v>
      </c>
      <c r="J297" s="89">
        <f t="shared" si="36"/>
        <v>0</v>
      </c>
      <c r="K297" s="89">
        <f t="shared" si="37"/>
        <v>0</v>
      </c>
      <c r="L297" s="89">
        <f t="shared" si="38"/>
        <v>0</v>
      </c>
      <c r="M297" s="89">
        <f t="shared" si="39"/>
        <v>0</v>
      </c>
      <c r="N297" s="89">
        <f t="shared" si="40"/>
        <v>10.8</v>
      </c>
      <c r="O297" s="89">
        <f t="shared" si="41"/>
        <v>10.8</v>
      </c>
      <c r="P297" s="89" t="str">
        <f t="shared" si="42"/>
        <v>D</v>
      </c>
      <c r="Q297" s="89" t="str">
        <f t="shared" si="42"/>
        <v>D</v>
      </c>
      <c r="R297" s="89" t="str">
        <f t="shared" si="43"/>
        <v>D</v>
      </c>
      <c r="S297" s="89" t="str">
        <f t="shared" si="43"/>
        <v>D</v>
      </c>
      <c r="T297" s="89" t="str">
        <f t="shared" si="43"/>
        <v>D</v>
      </c>
      <c r="U297" s="90" t="str">
        <f t="shared" si="44"/>
        <v>D</v>
      </c>
      <c r="W297" s="69"/>
      <c r="X297" s="76"/>
      <c r="Y297" s="77"/>
      <c r="Z297" s="97"/>
      <c r="AA297" s="97"/>
      <c r="AB297" s="97"/>
      <c r="AC297" s="97"/>
      <c r="AD297" s="97"/>
      <c r="AE297" s="97"/>
      <c r="AF297" s="99"/>
      <c r="AG297" s="99"/>
      <c r="AH297" s="99"/>
      <c r="AI297" s="99"/>
      <c r="AJ297" s="73"/>
      <c r="AK297" s="73"/>
      <c r="AL297" s="73"/>
      <c r="AM297" s="73"/>
      <c r="AN297" s="73"/>
      <c r="AO297" s="73"/>
      <c r="AP297" s="73"/>
    </row>
    <row r="298" spans="1:42">
      <c r="A298" s="86">
        <v>296</v>
      </c>
      <c r="B298" s="116" t="s">
        <v>346</v>
      </c>
      <c r="C298" s="91">
        <v>2012</v>
      </c>
      <c r="D298" s="88" t="s">
        <v>45</v>
      </c>
      <c r="E298" s="117">
        <v>156</v>
      </c>
      <c r="F298" s="117">
        <v>205</v>
      </c>
      <c r="G298" s="117">
        <v>250</v>
      </c>
      <c r="H298" s="117">
        <v>9.6</v>
      </c>
      <c r="I298" s="117">
        <v>195</v>
      </c>
      <c r="J298" s="89">
        <f t="shared" si="36"/>
        <v>0</v>
      </c>
      <c r="K298" s="89">
        <f t="shared" si="37"/>
        <v>0</v>
      </c>
      <c r="L298" s="89">
        <f t="shared" si="38"/>
        <v>0</v>
      </c>
      <c r="M298" s="89">
        <f t="shared" si="39"/>
        <v>0</v>
      </c>
      <c r="N298" s="89">
        <f t="shared" si="40"/>
        <v>9.9</v>
      </c>
      <c r="O298" s="89">
        <f t="shared" si="41"/>
        <v>9.9</v>
      </c>
      <c r="P298" s="89" t="str">
        <f t="shared" si="42"/>
        <v>D</v>
      </c>
      <c r="Q298" s="89" t="str">
        <f t="shared" si="42"/>
        <v>D</v>
      </c>
      <c r="R298" s="89" t="str">
        <f t="shared" si="43"/>
        <v>D</v>
      </c>
      <c r="S298" s="89" t="str">
        <f t="shared" si="43"/>
        <v>D</v>
      </c>
      <c r="T298" s="89" t="str">
        <f t="shared" si="43"/>
        <v>D</v>
      </c>
      <c r="U298" s="90" t="str">
        <f t="shared" si="44"/>
        <v>D</v>
      </c>
      <c r="W298" s="69"/>
      <c r="X298" s="72"/>
      <c r="Y298" s="71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3"/>
      <c r="AK298" s="73"/>
      <c r="AL298" s="73"/>
      <c r="AM298" s="73"/>
      <c r="AN298" s="73"/>
      <c r="AO298" s="73"/>
      <c r="AP298" s="73"/>
    </row>
    <row r="299" spans="1:42">
      <c r="A299" s="86">
        <v>297</v>
      </c>
      <c r="B299" s="87" t="s">
        <v>347</v>
      </c>
      <c r="C299" s="91">
        <v>2011</v>
      </c>
      <c r="D299" s="102" t="s">
        <v>111</v>
      </c>
      <c r="E299" s="91">
        <v>168</v>
      </c>
      <c r="F299" s="91">
        <v>220</v>
      </c>
      <c r="G299" s="91">
        <v>260</v>
      </c>
      <c r="H299" s="91">
        <v>11.3</v>
      </c>
      <c r="I299" s="91">
        <v>190</v>
      </c>
      <c r="J299" s="89">
        <f t="shared" si="36"/>
        <v>0</v>
      </c>
      <c r="K299" s="89">
        <f t="shared" si="37"/>
        <v>0</v>
      </c>
      <c r="L299" s="89">
        <f t="shared" si="38"/>
        <v>0</v>
      </c>
      <c r="M299" s="89">
        <f t="shared" si="39"/>
        <v>3.6600000000000086</v>
      </c>
      <c r="N299" s="89">
        <f t="shared" si="40"/>
        <v>5.4</v>
      </c>
      <c r="O299" s="89">
        <f t="shared" si="41"/>
        <v>9.0600000000000094</v>
      </c>
      <c r="P299" s="89" t="str">
        <f t="shared" si="42"/>
        <v>D</v>
      </c>
      <c r="Q299" s="89" t="str">
        <f t="shared" si="42"/>
        <v>D</v>
      </c>
      <c r="R299" s="89" t="str">
        <f t="shared" si="43"/>
        <v>D</v>
      </c>
      <c r="S299" s="89" t="str">
        <f t="shared" si="43"/>
        <v>D</v>
      </c>
      <c r="T299" s="89" t="str">
        <f t="shared" si="43"/>
        <v>D</v>
      </c>
      <c r="U299" s="90" t="str">
        <f t="shared" si="44"/>
        <v>D</v>
      </c>
      <c r="W299" s="69"/>
      <c r="X299" s="72"/>
      <c r="Y299" s="71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3"/>
      <c r="AK299" s="73"/>
      <c r="AL299" s="73"/>
      <c r="AM299" s="73"/>
      <c r="AN299" s="73"/>
      <c r="AO299" s="73"/>
      <c r="AP299" s="73"/>
    </row>
    <row r="300" spans="1:42">
      <c r="A300" s="86">
        <v>298</v>
      </c>
      <c r="B300" s="92" t="s">
        <v>348</v>
      </c>
      <c r="C300" s="91">
        <v>2010</v>
      </c>
      <c r="D300" s="102" t="s">
        <v>103</v>
      </c>
      <c r="E300" s="91">
        <v>156</v>
      </c>
      <c r="F300" s="91">
        <v>202</v>
      </c>
      <c r="G300" s="136">
        <v>252</v>
      </c>
      <c r="H300" s="91">
        <v>11.3</v>
      </c>
      <c r="I300" s="91">
        <v>190</v>
      </c>
      <c r="J300" s="89">
        <f t="shared" si="36"/>
        <v>0</v>
      </c>
      <c r="K300" s="89">
        <f t="shared" si="37"/>
        <v>0</v>
      </c>
      <c r="L300" s="89">
        <f t="shared" si="38"/>
        <v>0</v>
      </c>
      <c r="M300" s="89">
        <f t="shared" si="39"/>
        <v>3.6600000000000086</v>
      </c>
      <c r="N300" s="89">
        <f t="shared" si="40"/>
        <v>5.4</v>
      </c>
      <c r="O300" s="89">
        <f t="shared" si="41"/>
        <v>9.0600000000000094</v>
      </c>
      <c r="P300" s="89" t="str">
        <f t="shared" si="42"/>
        <v>D</v>
      </c>
      <c r="Q300" s="89" t="str">
        <f t="shared" si="42"/>
        <v>D</v>
      </c>
      <c r="R300" s="89" t="str">
        <f t="shared" si="43"/>
        <v>D</v>
      </c>
      <c r="S300" s="89" t="str">
        <f t="shared" si="43"/>
        <v>D</v>
      </c>
      <c r="T300" s="89" t="str">
        <f t="shared" si="43"/>
        <v>D</v>
      </c>
      <c r="U300" s="90" t="str">
        <f t="shared" si="44"/>
        <v>D</v>
      </c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</row>
    <row r="301" spans="1:42" ht="14.25">
      <c r="A301" s="86">
        <v>299</v>
      </c>
      <c r="B301" s="116" t="s">
        <v>349</v>
      </c>
      <c r="C301" s="91">
        <v>2011</v>
      </c>
      <c r="D301" s="88" t="s">
        <v>350</v>
      </c>
      <c r="E301" s="117">
        <v>157</v>
      </c>
      <c r="F301" s="117">
        <v>200</v>
      </c>
      <c r="G301" s="117">
        <v>230</v>
      </c>
      <c r="H301" s="117">
        <v>7.5</v>
      </c>
      <c r="I301" s="117">
        <v>194</v>
      </c>
      <c r="J301" s="89">
        <f t="shared" si="36"/>
        <v>0</v>
      </c>
      <c r="K301" s="89">
        <f t="shared" si="37"/>
        <v>0</v>
      </c>
      <c r="L301" s="89">
        <f t="shared" si="38"/>
        <v>0</v>
      </c>
      <c r="M301" s="89">
        <f t="shared" si="39"/>
        <v>0</v>
      </c>
      <c r="N301" s="89">
        <f t="shared" si="40"/>
        <v>9</v>
      </c>
      <c r="O301" s="89">
        <f t="shared" si="41"/>
        <v>9</v>
      </c>
      <c r="P301" s="89" t="str">
        <f t="shared" si="42"/>
        <v>D</v>
      </c>
      <c r="Q301" s="89" t="str">
        <f t="shared" si="42"/>
        <v>D</v>
      </c>
      <c r="R301" s="89" t="str">
        <f t="shared" si="43"/>
        <v>D</v>
      </c>
      <c r="S301" s="89" t="str">
        <f t="shared" si="43"/>
        <v>D</v>
      </c>
      <c r="T301" s="89" t="str">
        <f t="shared" si="43"/>
        <v>D</v>
      </c>
      <c r="U301" s="90" t="str">
        <f t="shared" si="44"/>
        <v>D</v>
      </c>
      <c r="W301" s="75"/>
      <c r="X301" s="76"/>
      <c r="Y301" s="77"/>
      <c r="Z301" s="72"/>
      <c r="AA301" s="72"/>
      <c r="AB301" s="72"/>
      <c r="AC301" s="72"/>
      <c r="AD301" s="72"/>
      <c r="AE301" s="72"/>
      <c r="AF301" s="72"/>
      <c r="AG301" s="131"/>
      <c r="AH301" s="72"/>
      <c r="AI301" s="72"/>
      <c r="AJ301" s="73"/>
      <c r="AK301" s="73"/>
      <c r="AL301" s="73"/>
      <c r="AM301" s="73"/>
      <c r="AN301" s="73"/>
      <c r="AO301" s="73"/>
      <c r="AP301" s="73"/>
    </row>
    <row r="302" spans="1:42">
      <c r="A302" s="86">
        <v>300</v>
      </c>
      <c r="B302" s="87" t="s">
        <v>351</v>
      </c>
      <c r="C302" s="91">
        <v>2011</v>
      </c>
      <c r="D302" s="88" t="s">
        <v>136</v>
      </c>
      <c r="E302" s="91">
        <v>157</v>
      </c>
      <c r="F302" s="91">
        <v>205</v>
      </c>
      <c r="G302" s="91">
        <v>245</v>
      </c>
      <c r="H302" s="91">
        <v>9.4</v>
      </c>
      <c r="I302" s="91">
        <v>194</v>
      </c>
      <c r="J302" s="89">
        <f t="shared" si="36"/>
        <v>0</v>
      </c>
      <c r="K302" s="89">
        <f t="shared" si="37"/>
        <v>0</v>
      </c>
      <c r="L302" s="89">
        <f t="shared" si="38"/>
        <v>0</v>
      </c>
      <c r="M302" s="89">
        <f t="shared" si="39"/>
        <v>0</v>
      </c>
      <c r="N302" s="89">
        <f t="shared" si="40"/>
        <v>9</v>
      </c>
      <c r="O302" s="89">
        <f t="shared" si="41"/>
        <v>9</v>
      </c>
      <c r="P302" s="89" t="str">
        <f t="shared" si="42"/>
        <v>D</v>
      </c>
      <c r="Q302" s="89" t="str">
        <f t="shared" si="42"/>
        <v>D</v>
      </c>
      <c r="R302" s="89" t="str">
        <f t="shared" si="43"/>
        <v>D</v>
      </c>
      <c r="S302" s="89" t="str">
        <f t="shared" si="43"/>
        <v>D</v>
      </c>
      <c r="T302" s="89" t="str">
        <f t="shared" si="43"/>
        <v>D</v>
      </c>
      <c r="U302" s="90" t="str">
        <f t="shared" si="44"/>
        <v>D</v>
      </c>
      <c r="W302" s="69"/>
      <c r="X302" s="76"/>
      <c r="Y302" s="71"/>
      <c r="Z302" s="70"/>
      <c r="AA302" s="72"/>
      <c r="AB302" s="70"/>
      <c r="AC302" s="70"/>
      <c r="AD302" s="72"/>
      <c r="AE302" s="72"/>
      <c r="AF302" s="72"/>
      <c r="AG302" s="72"/>
      <c r="AH302" s="72"/>
      <c r="AI302" s="70"/>
      <c r="AJ302" s="73"/>
      <c r="AK302" s="73"/>
      <c r="AL302" s="73"/>
      <c r="AM302" s="73"/>
      <c r="AN302" s="73"/>
      <c r="AO302" s="73"/>
      <c r="AP302" s="73"/>
    </row>
    <row r="303" spans="1:42">
      <c r="A303" s="86">
        <v>301</v>
      </c>
      <c r="B303" s="92" t="s">
        <v>352</v>
      </c>
      <c r="C303" s="91">
        <v>2012</v>
      </c>
      <c r="D303" s="102" t="s">
        <v>103</v>
      </c>
      <c r="E303" s="91">
        <v>160</v>
      </c>
      <c r="F303" s="91">
        <v>208</v>
      </c>
      <c r="G303" s="91">
        <v>262</v>
      </c>
      <c r="H303" s="91">
        <v>9.5</v>
      </c>
      <c r="I303" s="91">
        <v>193</v>
      </c>
      <c r="J303" s="89">
        <f t="shared" si="36"/>
        <v>0</v>
      </c>
      <c r="K303" s="89">
        <f t="shared" si="37"/>
        <v>0</v>
      </c>
      <c r="L303" s="89">
        <f t="shared" si="38"/>
        <v>0</v>
      </c>
      <c r="M303" s="89">
        <f t="shared" si="39"/>
        <v>0</v>
      </c>
      <c r="N303" s="89">
        <f t="shared" si="40"/>
        <v>8.1</v>
      </c>
      <c r="O303" s="89">
        <f t="shared" si="41"/>
        <v>8.1</v>
      </c>
      <c r="P303" s="89" t="str">
        <f t="shared" si="42"/>
        <v>D</v>
      </c>
      <c r="Q303" s="89" t="str">
        <f t="shared" si="42"/>
        <v>D</v>
      </c>
      <c r="R303" s="89" t="str">
        <f t="shared" si="43"/>
        <v>D</v>
      </c>
      <c r="S303" s="89" t="str">
        <f t="shared" si="43"/>
        <v>D</v>
      </c>
      <c r="T303" s="89" t="str">
        <f t="shared" si="43"/>
        <v>D</v>
      </c>
      <c r="U303" s="90" t="str">
        <f t="shared" si="44"/>
        <v>D</v>
      </c>
      <c r="W303" s="69"/>
      <c r="X303" s="76"/>
      <c r="Y303" s="71"/>
      <c r="Z303" s="70"/>
      <c r="AA303" s="72"/>
      <c r="AB303" s="70"/>
      <c r="AC303" s="70"/>
      <c r="AD303" s="72"/>
      <c r="AE303" s="72"/>
      <c r="AF303" s="70"/>
      <c r="AG303" s="72"/>
      <c r="AH303" s="72"/>
      <c r="AI303" s="70"/>
      <c r="AJ303" s="73"/>
      <c r="AK303" s="73"/>
      <c r="AL303" s="73"/>
      <c r="AM303" s="73"/>
      <c r="AN303" s="73"/>
      <c r="AO303" s="73"/>
      <c r="AP303" s="73"/>
    </row>
    <row r="304" spans="1:42">
      <c r="A304" s="86">
        <v>302</v>
      </c>
      <c r="B304" s="87" t="s">
        <v>353</v>
      </c>
      <c r="C304" s="91">
        <v>2011</v>
      </c>
      <c r="D304" s="88" t="s">
        <v>136</v>
      </c>
      <c r="E304" s="91">
        <v>165</v>
      </c>
      <c r="F304" s="91">
        <v>206</v>
      </c>
      <c r="G304" s="91">
        <v>230</v>
      </c>
      <c r="H304" s="91">
        <v>8.8000000000000007</v>
      </c>
      <c r="I304" s="91">
        <v>192</v>
      </c>
      <c r="J304" s="89">
        <f t="shared" si="36"/>
        <v>0</v>
      </c>
      <c r="K304" s="89">
        <f t="shared" si="37"/>
        <v>0</v>
      </c>
      <c r="L304" s="89">
        <f t="shared" si="38"/>
        <v>0</v>
      </c>
      <c r="M304" s="89">
        <f t="shared" si="39"/>
        <v>0</v>
      </c>
      <c r="N304" s="89">
        <f t="shared" si="40"/>
        <v>7.2</v>
      </c>
      <c r="O304" s="89">
        <f t="shared" si="41"/>
        <v>7.2</v>
      </c>
      <c r="P304" s="89" t="str">
        <f t="shared" si="42"/>
        <v>D</v>
      </c>
      <c r="Q304" s="89" t="str">
        <f t="shared" si="42"/>
        <v>D</v>
      </c>
      <c r="R304" s="89" t="str">
        <f t="shared" si="43"/>
        <v>D</v>
      </c>
      <c r="S304" s="89" t="str">
        <f t="shared" si="43"/>
        <v>D</v>
      </c>
      <c r="T304" s="89" t="str">
        <f t="shared" si="43"/>
        <v>D</v>
      </c>
      <c r="U304" s="90" t="str">
        <f t="shared" si="44"/>
        <v>D</v>
      </c>
      <c r="W304" s="69"/>
      <c r="X304" s="72"/>
      <c r="Y304" s="71"/>
      <c r="Z304" s="70"/>
      <c r="AA304" s="72"/>
      <c r="AB304" s="70"/>
      <c r="AC304" s="70"/>
      <c r="AD304" s="72"/>
      <c r="AE304" s="72"/>
      <c r="AF304" s="70"/>
      <c r="AG304" s="72"/>
      <c r="AH304" s="72"/>
      <c r="AI304" s="70"/>
      <c r="AJ304" s="73"/>
      <c r="AK304" s="73"/>
      <c r="AL304" s="73"/>
      <c r="AM304" s="73"/>
      <c r="AN304" s="73"/>
      <c r="AO304" s="73"/>
      <c r="AP304" s="73"/>
    </row>
    <row r="305" spans="1:42">
      <c r="A305" s="86">
        <v>303</v>
      </c>
      <c r="B305" s="87" t="s">
        <v>354</v>
      </c>
      <c r="C305" s="91">
        <v>2012</v>
      </c>
      <c r="D305" s="88" t="s">
        <v>29</v>
      </c>
      <c r="E305" s="91">
        <v>151</v>
      </c>
      <c r="F305" s="91">
        <v>195</v>
      </c>
      <c r="G305" s="91">
        <v>242</v>
      </c>
      <c r="H305" s="91">
        <v>8</v>
      </c>
      <c r="I305" s="91">
        <v>192</v>
      </c>
      <c r="J305" s="89">
        <f t="shared" si="36"/>
        <v>0</v>
      </c>
      <c r="K305" s="89">
        <f t="shared" si="37"/>
        <v>0</v>
      </c>
      <c r="L305" s="89">
        <f t="shared" si="38"/>
        <v>0</v>
      </c>
      <c r="M305" s="89">
        <f t="shared" si="39"/>
        <v>0</v>
      </c>
      <c r="N305" s="89">
        <f t="shared" si="40"/>
        <v>7.2</v>
      </c>
      <c r="O305" s="89">
        <f t="shared" si="41"/>
        <v>7.2</v>
      </c>
      <c r="P305" s="89" t="str">
        <f t="shared" si="42"/>
        <v>D</v>
      </c>
      <c r="Q305" s="89" t="str">
        <f t="shared" si="42"/>
        <v>D</v>
      </c>
      <c r="R305" s="89" t="str">
        <f t="shared" si="43"/>
        <v>D</v>
      </c>
      <c r="S305" s="89" t="str">
        <f t="shared" si="43"/>
        <v>D</v>
      </c>
      <c r="T305" s="89" t="str">
        <f t="shared" si="43"/>
        <v>D</v>
      </c>
      <c r="U305" s="90" t="str">
        <f t="shared" si="44"/>
        <v>D</v>
      </c>
      <c r="W305" s="69"/>
      <c r="X305" s="72"/>
      <c r="Y305" s="71"/>
      <c r="Z305" s="70"/>
      <c r="AA305" s="72"/>
      <c r="AB305" s="70"/>
      <c r="AC305" s="70"/>
      <c r="AD305" s="72"/>
      <c r="AE305" s="72"/>
      <c r="AF305" s="70"/>
      <c r="AG305" s="72"/>
      <c r="AH305" s="72"/>
      <c r="AI305" s="70"/>
      <c r="AJ305" s="73"/>
      <c r="AK305" s="73"/>
      <c r="AL305" s="73"/>
      <c r="AM305" s="73"/>
      <c r="AN305" s="73"/>
      <c r="AO305" s="73"/>
      <c r="AP305" s="73"/>
    </row>
    <row r="306" spans="1:42">
      <c r="A306" s="86">
        <v>304</v>
      </c>
      <c r="B306" s="87" t="s">
        <v>355</v>
      </c>
      <c r="C306" s="91">
        <v>2010</v>
      </c>
      <c r="D306" s="88" t="s">
        <v>167</v>
      </c>
      <c r="E306" s="91">
        <v>167</v>
      </c>
      <c r="F306" s="91">
        <v>217</v>
      </c>
      <c r="G306" s="91">
        <v>250</v>
      </c>
      <c r="H306" s="91">
        <v>7.5</v>
      </c>
      <c r="I306" s="91">
        <v>192</v>
      </c>
      <c r="J306" s="89">
        <f t="shared" si="36"/>
        <v>0</v>
      </c>
      <c r="K306" s="89">
        <f t="shared" si="37"/>
        <v>0</v>
      </c>
      <c r="L306" s="89">
        <f t="shared" si="38"/>
        <v>0</v>
      </c>
      <c r="M306" s="89">
        <f t="shared" si="39"/>
        <v>0</v>
      </c>
      <c r="N306" s="89">
        <f t="shared" si="40"/>
        <v>7.2</v>
      </c>
      <c r="O306" s="89">
        <f t="shared" si="41"/>
        <v>7.2</v>
      </c>
      <c r="P306" s="89" t="str">
        <f t="shared" si="42"/>
        <v>D</v>
      </c>
      <c r="Q306" s="89" t="str">
        <f t="shared" si="42"/>
        <v>D</v>
      </c>
      <c r="R306" s="89" t="str">
        <f t="shared" si="43"/>
        <v>D</v>
      </c>
      <c r="S306" s="89" t="str">
        <f t="shared" si="43"/>
        <v>D</v>
      </c>
      <c r="T306" s="89" t="str">
        <f t="shared" si="43"/>
        <v>D</v>
      </c>
      <c r="U306" s="90" t="str">
        <f t="shared" si="44"/>
        <v>D</v>
      </c>
      <c r="W306" s="69"/>
      <c r="X306" s="72"/>
      <c r="Y306" s="71"/>
      <c r="Z306" s="70"/>
      <c r="AA306" s="72"/>
      <c r="AB306" s="70"/>
      <c r="AC306" s="70"/>
      <c r="AD306" s="72"/>
      <c r="AE306" s="72"/>
      <c r="AF306" s="70"/>
      <c r="AG306" s="72"/>
      <c r="AH306" s="72"/>
      <c r="AI306" s="70"/>
      <c r="AJ306" s="73"/>
      <c r="AK306" s="73"/>
      <c r="AL306" s="73"/>
      <c r="AM306" s="73"/>
      <c r="AN306" s="73"/>
      <c r="AO306" s="73"/>
      <c r="AP306" s="73"/>
    </row>
    <row r="307" spans="1:42">
      <c r="A307" s="86">
        <v>305</v>
      </c>
      <c r="B307" s="87" t="s">
        <v>356</v>
      </c>
      <c r="C307" s="91">
        <v>2012</v>
      </c>
      <c r="D307" s="88" t="s">
        <v>61</v>
      </c>
      <c r="E307" s="91">
        <v>156</v>
      </c>
      <c r="F307" s="91">
        <v>203</v>
      </c>
      <c r="G307" s="91">
        <v>230</v>
      </c>
      <c r="H307" s="91">
        <v>10.6</v>
      </c>
      <c r="I307" s="91">
        <v>191</v>
      </c>
      <c r="J307" s="89">
        <f t="shared" si="36"/>
        <v>0</v>
      </c>
      <c r="K307" s="89">
        <f t="shared" si="37"/>
        <v>0</v>
      </c>
      <c r="L307" s="89">
        <f t="shared" si="38"/>
        <v>0</v>
      </c>
      <c r="M307" s="89">
        <f t="shared" si="39"/>
        <v>0</v>
      </c>
      <c r="N307" s="89">
        <f t="shared" si="40"/>
        <v>6.3</v>
      </c>
      <c r="O307" s="89">
        <f t="shared" si="41"/>
        <v>6.3</v>
      </c>
      <c r="P307" s="89" t="str">
        <f t="shared" si="42"/>
        <v>D</v>
      </c>
      <c r="Q307" s="89" t="str">
        <f t="shared" si="42"/>
        <v>D</v>
      </c>
      <c r="R307" s="89" t="str">
        <f t="shared" si="43"/>
        <v>D</v>
      </c>
      <c r="S307" s="89" t="str">
        <f t="shared" si="43"/>
        <v>D</v>
      </c>
      <c r="T307" s="89" t="str">
        <f t="shared" si="43"/>
        <v>D</v>
      </c>
      <c r="U307" s="90" t="str">
        <f t="shared" si="44"/>
        <v>D</v>
      </c>
      <c r="W307" s="69"/>
      <c r="X307" s="72"/>
      <c r="Y307" s="71"/>
      <c r="Z307" s="70"/>
      <c r="AA307" s="72"/>
      <c r="AB307" s="70"/>
      <c r="AC307" s="70"/>
      <c r="AD307" s="72"/>
      <c r="AE307" s="72"/>
      <c r="AF307" s="70"/>
      <c r="AG307" s="72"/>
      <c r="AH307" s="72"/>
      <c r="AI307" s="70"/>
      <c r="AJ307" s="73"/>
      <c r="AK307" s="73"/>
      <c r="AL307" s="73"/>
      <c r="AM307" s="73"/>
      <c r="AN307" s="73"/>
      <c r="AO307" s="73"/>
      <c r="AP307" s="73"/>
    </row>
    <row r="308" spans="1:42">
      <c r="A308" s="86">
        <v>306</v>
      </c>
      <c r="B308" s="92" t="s">
        <v>357</v>
      </c>
      <c r="C308" s="91">
        <v>2011</v>
      </c>
      <c r="D308" s="88" t="s">
        <v>65</v>
      </c>
      <c r="E308" s="104">
        <v>165</v>
      </c>
      <c r="F308" s="104">
        <v>220</v>
      </c>
      <c r="G308" s="104">
        <v>250</v>
      </c>
      <c r="H308" s="109">
        <v>7</v>
      </c>
      <c r="I308" s="109">
        <v>190</v>
      </c>
      <c r="J308" s="89">
        <f t="shared" si="36"/>
        <v>0</v>
      </c>
      <c r="K308" s="89">
        <f t="shared" si="37"/>
        <v>0</v>
      </c>
      <c r="L308" s="89">
        <f t="shared" si="38"/>
        <v>0</v>
      </c>
      <c r="M308" s="89">
        <f t="shared" si="39"/>
        <v>0</v>
      </c>
      <c r="N308" s="89">
        <f t="shared" si="40"/>
        <v>5.4</v>
      </c>
      <c r="O308" s="89">
        <f t="shared" si="41"/>
        <v>5.4</v>
      </c>
      <c r="P308" s="89" t="str">
        <f t="shared" si="42"/>
        <v>D</v>
      </c>
      <c r="Q308" s="89" t="str">
        <f t="shared" si="42"/>
        <v>D</v>
      </c>
      <c r="R308" s="89" t="str">
        <f t="shared" si="43"/>
        <v>D</v>
      </c>
      <c r="S308" s="89" t="str">
        <f t="shared" si="43"/>
        <v>D</v>
      </c>
      <c r="T308" s="89" t="str">
        <f t="shared" si="43"/>
        <v>D</v>
      </c>
      <c r="U308" s="90" t="str">
        <f t="shared" si="44"/>
        <v>D</v>
      </c>
      <c r="W308" s="69"/>
      <c r="X308" s="72"/>
      <c r="Y308" s="71"/>
      <c r="Z308" s="70"/>
      <c r="AA308" s="72"/>
      <c r="AB308" s="70"/>
      <c r="AC308" s="70"/>
      <c r="AD308" s="72"/>
      <c r="AE308" s="72"/>
      <c r="AF308" s="70"/>
      <c r="AG308" s="72"/>
      <c r="AH308" s="72"/>
      <c r="AI308" s="70"/>
      <c r="AJ308" s="73"/>
      <c r="AK308" s="73"/>
      <c r="AL308" s="73"/>
      <c r="AM308" s="73"/>
      <c r="AN308" s="73"/>
      <c r="AO308" s="73"/>
      <c r="AP308" s="73"/>
    </row>
    <row r="309" spans="1:42" ht="14.25">
      <c r="A309" s="86">
        <v>307</v>
      </c>
      <c r="B309" s="92" t="s">
        <v>358</v>
      </c>
      <c r="C309" s="91">
        <v>2011</v>
      </c>
      <c r="D309" s="88" t="s">
        <v>65</v>
      </c>
      <c r="E309" s="114">
        <v>163</v>
      </c>
      <c r="F309" s="114">
        <v>209</v>
      </c>
      <c r="G309" s="114">
        <v>262</v>
      </c>
      <c r="H309" s="115">
        <v>10.3</v>
      </c>
      <c r="I309" s="115">
        <v>190</v>
      </c>
      <c r="J309" s="89">
        <f t="shared" si="36"/>
        <v>0</v>
      </c>
      <c r="K309" s="89">
        <f t="shared" si="37"/>
        <v>0</v>
      </c>
      <c r="L309" s="89">
        <f t="shared" si="38"/>
        <v>0</v>
      </c>
      <c r="M309" s="89">
        <f t="shared" si="39"/>
        <v>0</v>
      </c>
      <c r="N309" s="89">
        <f t="shared" si="40"/>
        <v>5.4</v>
      </c>
      <c r="O309" s="89">
        <f t="shared" si="41"/>
        <v>5.4</v>
      </c>
      <c r="P309" s="89" t="str">
        <f t="shared" si="42"/>
        <v>D</v>
      </c>
      <c r="Q309" s="89" t="str">
        <f t="shared" si="42"/>
        <v>D</v>
      </c>
      <c r="R309" s="89" t="str">
        <f t="shared" si="43"/>
        <v>D</v>
      </c>
      <c r="S309" s="89" t="str">
        <f t="shared" si="43"/>
        <v>D</v>
      </c>
      <c r="T309" s="89" t="str">
        <f t="shared" si="43"/>
        <v>D</v>
      </c>
      <c r="U309" s="90" t="str">
        <f t="shared" si="44"/>
        <v>D</v>
      </c>
      <c r="W309" s="75"/>
      <c r="X309" s="76"/>
      <c r="Y309" s="77"/>
      <c r="Z309" s="97"/>
      <c r="AA309" s="97"/>
      <c r="AB309" s="97"/>
      <c r="AC309" s="97"/>
      <c r="AD309" s="97"/>
      <c r="AE309" s="97"/>
      <c r="AF309" s="99"/>
      <c r="AG309" s="99"/>
      <c r="AH309" s="99"/>
      <c r="AI309" s="99"/>
      <c r="AJ309" s="73"/>
      <c r="AK309" s="73"/>
      <c r="AL309" s="73"/>
      <c r="AM309" s="73"/>
      <c r="AN309" s="73"/>
      <c r="AO309" s="73"/>
      <c r="AP309" s="73"/>
    </row>
    <row r="310" spans="1:42">
      <c r="A310" s="86">
        <v>308</v>
      </c>
      <c r="B310" s="87" t="s">
        <v>359</v>
      </c>
      <c r="C310" s="91">
        <v>2011</v>
      </c>
      <c r="D310" s="88" t="s">
        <v>63</v>
      </c>
      <c r="E310" s="91">
        <v>165</v>
      </c>
      <c r="F310" s="91">
        <v>223</v>
      </c>
      <c r="G310" s="91">
        <v>252</v>
      </c>
      <c r="H310" s="91">
        <v>11.1</v>
      </c>
      <c r="I310" s="91">
        <v>177</v>
      </c>
      <c r="J310" s="89">
        <f t="shared" si="36"/>
        <v>0</v>
      </c>
      <c r="K310" s="89">
        <f t="shared" si="37"/>
        <v>2.9</v>
      </c>
      <c r="L310" s="89">
        <f t="shared" si="38"/>
        <v>0</v>
      </c>
      <c r="M310" s="89">
        <f t="shared" si="39"/>
        <v>2.4400000000000022</v>
      </c>
      <c r="N310" s="89">
        <f t="shared" si="40"/>
        <v>0</v>
      </c>
      <c r="O310" s="89">
        <f t="shared" si="41"/>
        <v>5.3400000000000016</v>
      </c>
      <c r="P310" s="89" t="str">
        <f t="shared" si="42"/>
        <v>D</v>
      </c>
      <c r="Q310" s="89" t="str">
        <f t="shared" si="42"/>
        <v>D</v>
      </c>
      <c r="R310" s="89" t="str">
        <f t="shared" si="43"/>
        <v>D</v>
      </c>
      <c r="S310" s="89" t="str">
        <f t="shared" si="43"/>
        <v>D</v>
      </c>
      <c r="T310" s="89" t="str">
        <f t="shared" si="43"/>
        <v>D</v>
      </c>
      <c r="U310" s="90" t="str">
        <f t="shared" si="44"/>
        <v>D</v>
      </c>
      <c r="W310" s="69"/>
      <c r="X310" s="76"/>
      <c r="Y310" s="77"/>
      <c r="Z310" s="97"/>
      <c r="AA310" s="97"/>
      <c r="AB310" s="97"/>
      <c r="AC310" s="97"/>
      <c r="AD310" s="97"/>
      <c r="AE310" s="97"/>
      <c r="AF310" s="99"/>
      <c r="AG310" s="99"/>
      <c r="AH310" s="99"/>
      <c r="AI310" s="99"/>
      <c r="AJ310" s="73"/>
      <c r="AK310" s="73"/>
      <c r="AL310" s="73"/>
      <c r="AM310" s="73"/>
      <c r="AN310" s="73"/>
      <c r="AO310" s="73"/>
      <c r="AP310" s="73"/>
    </row>
    <row r="311" spans="1:42">
      <c r="A311" s="86">
        <v>309</v>
      </c>
      <c r="B311" s="87" t="s">
        <v>360</v>
      </c>
      <c r="C311" s="91">
        <v>2012</v>
      </c>
      <c r="D311" s="88" t="s">
        <v>24</v>
      </c>
      <c r="E311" s="93">
        <v>160</v>
      </c>
      <c r="F311" s="93">
        <v>206</v>
      </c>
      <c r="G311" s="93">
        <v>252</v>
      </c>
      <c r="H311" s="93">
        <v>11.5</v>
      </c>
      <c r="I311" s="93">
        <v>173</v>
      </c>
      <c r="J311" s="89">
        <f t="shared" si="36"/>
        <v>0</v>
      </c>
      <c r="K311" s="89">
        <f t="shared" si="37"/>
        <v>0</v>
      </c>
      <c r="L311" s="89">
        <f t="shared" si="38"/>
        <v>0</v>
      </c>
      <c r="M311" s="89">
        <f t="shared" si="39"/>
        <v>4.8800000000000043</v>
      </c>
      <c r="N311" s="89">
        <f t="shared" si="40"/>
        <v>0</v>
      </c>
      <c r="O311" s="89">
        <f t="shared" si="41"/>
        <v>4.8800000000000043</v>
      </c>
      <c r="P311" s="89" t="str">
        <f t="shared" si="42"/>
        <v>D</v>
      </c>
      <c r="Q311" s="89" t="str">
        <f t="shared" si="42"/>
        <v>D</v>
      </c>
      <c r="R311" s="89" t="str">
        <f t="shared" si="43"/>
        <v>D</v>
      </c>
      <c r="S311" s="89" t="str">
        <f t="shared" si="43"/>
        <v>D</v>
      </c>
      <c r="T311" s="89" t="str">
        <f t="shared" si="43"/>
        <v>D</v>
      </c>
      <c r="U311" s="90" t="str">
        <f t="shared" si="44"/>
        <v>D</v>
      </c>
      <c r="W311" s="69"/>
      <c r="X311" s="76"/>
      <c r="Y311" s="77"/>
      <c r="Z311" s="97"/>
      <c r="AA311" s="97"/>
      <c r="AB311" s="97"/>
      <c r="AC311" s="97"/>
      <c r="AD311" s="97"/>
      <c r="AE311" s="97"/>
      <c r="AF311" s="99"/>
      <c r="AG311" s="99"/>
      <c r="AH311" s="99"/>
      <c r="AI311" s="99"/>
      <c r="AJ311" s="73"/>
      <c r="AK311" s="73"/>
      <c r="AL311" s="73"/>
      <c r="AM311" s="73"/>
      <c r="AN311" s="73"/>
      <c r="AO311" s="73"/>
      <c r="AP311" s="73"/>
    </row>
    <row r="312" spans="1:42">
      <c r="A312" s="86">
        <v>310</v>
      </c>
      <c r="B312" s="87" t="s">
        <v>361</v>
      </c>
      <c r="C312" s="91">
        <v>2011</v>
      </c>
      <c r="D312" s="88" t="s">
        <v>136</v>
      </c>
      <c r="E312" s="91">
        <v>169</v>
      </c>
      <c r="F312" s="91">
        <v>222</v>
      </c>
      <c r="G312" s="91">
        <v>235</v>
      </c>
      <c r="H312" s="91">
        <v>11.2</v>
      </c>
      <c r="I312" s="91">
        <v>175</v>
      </c>
      <c r="J312" s="89">
        <f t="shared" si="36"/>
        <v>0</v>
      </c>
      <c r="K312" s="89">
        <f t="shared" si="37"/>
        <v>1.45</v>
      </c>
      <c r="L312" s="89">
        <f t="shared" si="38"/>
        <v>0</v>
      </c>
      <c r="M312" s="89">
        <f t="shared" si="39"/>
        <v>3.05</v>
      </c>
      <c r="N312" s="89">
        <f t="shared" si="40"/>
        <v>0</v>
      </c>
      <c r="O312" s="89">
        <f t="shared" si="41"/>
        <v>4.5</v>
      </c>
      <c r="P312" s="89" t="str">
        <f t="shared" si="42"/>
        <v>D</v>
      </c>
      <c r="Q312" s="89" t="str">
        <f t="shared" si="42"/>
        <v>D</v>
      </c>
      <c r="R312" s="89" t="str">
        <f t="shared" si="43"/>
        <v>D</v>
      </c>
      <c r="S312" s="89" t="str">
        <f t="shared" si="43"/>
        <v>D</v>
      </c>
      <c r="T312" s="89" t="str">
        <f t="shared" si="43"/>
        <v>D</v>
      </c>
      <c r="U312" s="90" t="str">
        <f t="shared" si="44"/>
        <v>D</v>
      </c>
      <c r="W312" s="69"/>
      <c r="X312" s="72"/>
      <c r="Y312" s="71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3"/>
      <c r="AK312" s="73"/>
      <c r="AL312" s="73"/>
      <c r="AM312" s="73"/>
      <c r="AN312" s="73"/>
      <c r="AO312" s="73"/>
      <c r="AP312" s="73"/>
    </row>
    <row r="313" spans="1:42">
      <c r="A313" s="86">
        <v>311</v>
      </c>
      <c r="B313" s="92" t="s">
        <v>362</v>
      </c>
      <c r="C313" s="91">
        <v>2012</v>
      </c>
      <c r="D313" s="88" t="s">
        <v>45</v>
      </c>
      <c r="E313" s="114">
        <v>164</v>
      </c>
      <c r="F313" s="114">
        <v>217</v>
      </c>
      <c r="G313" s="114">
        <v>250</v>
      </c>
      <c r="H313" s="91">
        <v>11.4</v>
      </c>
      <c r="I313" s="91">
        <v>178</v>
      </c>
      <c r="J313" s="89">
        <f t="shared" si="36"/>
        <v>0</v>
      </c>
      <c r="K313" s="89">
        <f t="shared" si="37"/>
        <v>0</v>
      </c>
      <c r="L313" s="89">
        <f t="shared" si="38"/>
        <v>0</v>
      </c>
      <c r="M313" s="89">
        <f t="shared" si="39"/>
        <v>4.2700000000000067</v>
      </c>
      <c r="N313" s="89">
        <f t="shared" si="40"/>
        <v>0</v>
      </c>
      <c r="O313" s="89">
        <f t="shared" si="41"/>
        <v>4.2700000000000067</v>
      </c>
      <c r="P313" s="89" t="str">
        <f t="shared" si="42"/>
        <v>D</v>
      </c>
      <c r="Q313" s="89" t="str">
        <f t="shared" si="42"/>
        <v>D</v>
      </c>
      <c r="R313" s="89" t="str">
        <f t="shared" si="43"/>
        <v>D</v>
      </c>
      <c r="S313" s="89" t="str">
        <f t="shared" si="43"/>
        <v>D</v>
      </c>
      <c r="T313" s="89" t="str">
        <f t="shared" si="43"/>
        <v>D</v>
      </c>
      <c r="U313" s="90" t="str">
        <f t="shared" si="44"/>
        <v>D</v>
      </c>
      <c r="W313" s="69"/>
      <c r="X313" s="72"/>
      <c r="Y313" s="71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73"/>
      <c r="AK313" s="73"/>
      <c r="AL313" s="73"/>
      <c r="AM313" s="73"/>
      <c r="AN313" s="73"/>
      <c r="AO313" s="73"/>
      <c r="AP313" s="73"/>
    </row>
    <row r="314" spans="1:42">
      <c r="A314" s="86">
        <v>312</v>
      </c>
      <c r="B314" s="87" t="s">
        <v>363</v>
      </c>
      <c r="C314" s="91">
        <v>2011</v>
      </c>
      <c r="D314" s="102" t="s">
        <v>86</v>
      </c>
      <c r="E314" s="91">
        <v>162</v>
      </c>
      <c r="F314" s="91">
        <v>212</v>
      </c>
      <c r="G314" s="91">
        <v>252</v>
      </c>
      <c r="H314" s="91">
        <v>10.9</v>
      </c>
      <c r="I314" s="91">
        <v>187</v>
      </c>
      <c r="J314" s="89">
        <f t="shared" si="36"/>
        <v>0</v>
      </c>
      <c r="K314" s="89">
        <f t="shared" si="37"/>
        <v>0</v>
      </c>
      <c r="L314" s="89">
        <f t="shared" si="38"/>
        <v>0</v>
      </c>
      <c r="M314" s="89">
        <f t="shared" si="39"/>
        <v>1.2200000000000064</v>
      </c>
      <c r="N314" s="89">
        <f t="shared" si="40"/>
        <v>2.7</v>
      </c>
      <c r="O314" s="89">
        <f t="shared" si="41"/>
        <v>3.9200000000000066</v>
      </c>
      <c r="P314" s="89" t="str">
        <f t="shared" si="42"/>
        <v>D</v>
      </c>
      <c r="Q314" s="89" t="str">
        <f t="shared" si="42"/>
        <v>D</v>
      </c>
      <c r="R314" s="89" t="str">
        <f t="shared" si="43"/>
        <v>D</v>
      </c>
      <c r="S314" s="89" t="str">
        <f t="shared" si="43"/>
        <v>D</v>
      </c>
      <c r="T314" s="89" t="str">
        <f t="shared" si="43"/>
        <v>D</v>
      </c>
      <c r="U314" s="90" t="str">
        <f t="shared" si="44"/>
        <v>D</v>
      </c>
      <c r="W314" s="69"/>
      <c r="X314" s="72"/>
      <c r="Y314" s="71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3"/>
      <c r="AK314" s="73"/>
      <c r="AL314" s="73"/>
      <c r="AM314" s="73"/>
      <c r="AN314" s="73"/>
      <c r="AO314" s="73"/>
      <c r="AP314" s="73"/>
    </row>
    <row r="315" spans="1:42">
      <c r="A315" s="86">
        <v>313</v>
      </c>
      <c r="B315" s="87" t="s">
        <v>364</v>
      </c>
      <c r="C315" s="91">
        <v>2011</v>
      </c>
      <c r="D315" s="88" t="s">
        <v>63</v>
      </c>
      <c r="E315" s="91">
        <v>163</v>
      </c>
      <c r="F315" s="91">
        <v>216</v>
      </c>
      <c r="G315" s="91">
        <v>247</v>
      </c>
      <c r="H315" s="91">
        <v>10.5</v>
      </c>
      <c r="I315" s="91">
        <v>188</v>
      </c>
      <c r="J315" s="89">
        <f t="shared" si="36"/>
        <v>0</v>
      </c>
      <c r="K315" s="89">
        <f t="shared" si="37"/>
        <v>0</v>
      </c>
      <c r="L315" s="89">
        <f t="shared" si="38"/>
        <v>0</v>
      </c>
      <c r="M315" s="89">
        <f t="shared" si="39"/>
        <v>0</v>
      </c>
      <c r="N315" s="89">
        <f t="shared" si="40"/>
        <v>3.6</v>
      </c>
      <c r="O315" s="89">
        <f t="shared" si="41"/>
        <v>3.6</v>
      </c>
      <c r="P315" s="89" t="str">
        <f t="shared" si="42"/>
        <v>D</v>
      </c>
      <c r="Q315" s="89" t="str">
        <f t="shared" si="42"/>
        <v>D</v>
      </c>
      <c r="R315" s="89" t="str">
        <f t="shared" si="43"/>
        <v>D</v>
      </c>
      <c r="S315" s="89" t="str">
        <f t="shared" si="43"/>
        <v>D</v>
      </c>
      <c r="T315" s="89" t="str">
        <f t="shared" si="43"/>
        <v>D</v>
      </c>
      <c r="U315" s="90" t="str">
        <f t="shared" si="44"/>
        <v>D</v>
      </c>
      <c r="W315" s="69"/>
      <c r="X315" s="72"/>
      <c r="Y315" s="71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3"/>
      <c r="AK315" s="73"/>
      <c r="AL315" s="73"/>
      <c r="AM315" s="73"/>
      <c r="AN315" s="73"/>
      <c r="AO315" s="73"/>
      <c r="AP315" s="73"/>
    </row>
    <row r="316" spans="1:42">
      <c r="A316" s="86">
        <v>314</v>
      </c>
      <c r="B316" s="87" t="s">
        <v>365</v>
      </c>
      <c r="C316" s="91">
        <v>2011</v>
      </c>
      <c r="D316" s="104" t="s">
        <v>16</v>
      </c>
      <c r="E316" s="91">
        <v>157</v>
      </c>
      <c r="F316" s="91">
        <v>197</v>
      </c>
      <c r="G316" s="91">
        <v>252</v>
      </c>
      <c r="H316" s="91">
        <v>9.1</v>
      </c>
      <c r="I316" s="91">
        <v>188</v>
      </c>
      <c r="J316" s="89">
        <f t="shared" si="36"/>
        <v>0</v>
      </c>
      <c r="K316" s="89">
        <f t="shared" si="37"/>
        <v>0</v>
      </c>
      <c r="L316" s="89">
        <f t="shared" si="38"/>
        <v>0</v>
      </c>
      <c r="M316" s="89">
        <f t="shared" si="39"/>
        <v>0</v>
      </c>
      <c r="N316" s="89">
        <f t="shared" si="40"/>
        <v>3.6</v>
      </c>
      <c r="O316" s="89">
        <f t="shared" si="41"/>
        <v>3.6</v>
      </c>
      <c r="P316" s="89" t="str">
        <f t="shared" si="42"/>
        <v>D</v>
      </c>
      <c r="Q316" s="89" t="str">
        <f t="shared" si="42"/>
        <v>D</v>
      </c>
      <c r="R316" s="89" t="str">
        <f t="shared" si="43"/>
        <v>D</v>
      </c>
      <c r="S316" s="89" t="str">
        <f t="shared" si="43"/>
        <v>D</v>
      </c>
      <c r="T316" s="89" t="str">
        <f t="shared" si="43"/>
        <v>D</v>
      </c>
      <c r="U316" s="90" t="str">
        <f t="shared" si="44"/>
        <v>D</v>
      </c>
      <c r="W316" s="69"/>
      <c r="X316" s="76"/>
      <c r="Y316" s="77"/>
      <c r="Z316" s="97"/>
      <c r="AA316" s="97"/>
      <c r="AB316" s="97"/>
      <c r="AC316" s="97"/>
      <c r="AD316" s="97"/>
      <c r="AE316" s="97"/>
      <c r="AF316" s="99"/>
      <c r="AG316" s="99"/>
      <c r="AH316" s="99"/>
      <c r="AI316" s="99"/>
      <c r="AJ316" s="73"/>
      <c r="AK316" s="73"/>
      <c r="AL316" s="73"/>
      <c r="AM316" s="73"/>
      <c r="AN316" s="73"/>
      <c r="AO316" s="73"/>
      <c r="AP316" s="73"/>
    </row>
    <row r="317" spans="1:42">
      <c r="A317" s="86">
        <v>315</v>
      </c>
      <c r="B317" s="87" t="s">
        <v>366</v>
      </c>
      <c r="C317" s="91">
        <v>2012</v>
      </c>
      <c r="D317" s="88" t="s">
        <v>45</v>
      </c>
      <c r="E317" s="91">
        <v>167</v>
      </c>
      <c r="F317" s="91">
        <v>218</v>
      </c>
      <c r="G317" s="91">
        <v>272</v>
      </c>
      <c r="H317" s="91">
        <v>11.2</v>
      </c>
      <c r="I317" s="91">
        <v>180</v>
      </c>
      <c r="J317" s="89">
        <f t="shared" si="36"/>
        <v>0</v>
      </c>
      <c r="K317" s="89">
        <f t="shared" si="37"/>
        <v>0</v>
      </c>
      <c r="L317" s="89">
        <f t="shared" si="38"/>
        <v>0</v>
      </c>
      <c r="M317" s="89">
        <f t="shared" si="39"/>
        <v>3.05</v>
      </c>
      <c r="N317" s="89">
        <f t="shared" si="40"/>
        <v>0</v>
      </c>
      <c r="O317" s="89">
        <f t="shared" si="41"/>
        <v>3.05</v>
      </c>
      <c r="P317" s="89" t="str">
        <f t="shared" si="42"/>
        <v>D</v>
      </c>
      <c r="Q317" s="89" t="str">
        <f t="shared" si="42"/>
        <v>D</v>
      </c>
      <c r="R317" s="89" t="str">
        <f t="shared" si="43"/>
        <v>D</v>
      </c>
      <c r="S317" s="89" t="str">
        <f t="shared" si="43"/>
        <v>D</v>
      </c>
      <c r="T317" s="89" t="str">
        <f t="shared" si="43"/>
        <v>D</v>
      </c>
      <c r="U317" s="90" t="str">
        <f t="shared" si="44"/>
        <v>D</v>
      </c>
      <c r="W317" s="69"/>
      <c r="X317" s="76"/>
      <c r="Y317" s="77"/>
      <c r="Z317" s="97"/>
      <c r="AA317" s="97"/>
      <c r="AB317" s="97"/>
      <c r="AC317" s="97"/>
      <c r="AD317" s="97"/>
      <c r="AE317" s="97"/>
      <c r="AF317" s="99"/>
      <c r="AG317" s="99"/>
      <c r="AH317" s="99"/>
      <c r="AI317" s="99"/>
      <c r="AJ317" s="73"/>
      <c r="AK317" s="73"/>
      <c r="AL317" s="73"/>
      <c r="AM317" s="73"/>
      <c r="AN317" s="73"/>
      <c r="AO317" s="73"/>
      <c r="AP317" s="73"/>
    </row>
    <row r="318" spans="1:42">
      <c r="A318" s="86">
        <v>316</v>
      </c>
      <c r="B318" s="87" t="s">
        <v>367</v>
      </c>
      <c r="C318" s="91">
        <v>2011</v>
      </c>
      <c r="D318" s="88" t="s">
        <v>45</v>
      </c>
      <c r="E318" s="91">
        <v>165</v>
      </c>
      <c r="F318" s="91">
        <v>217</v>
      </c>
      <c r="G318" s="91">
        <v>250</v>
      </c>
      <c r="H318" s="91">
        <v>10.1</v>
      </c>
      <c r="I318" s="91">
        <v>187</v>
      </c>
      <c r="J318" s="89">
        <f t="shared" si="36"/>
        <v>0</v>
      </c>
      <c r="K318" s="89">
        <f t="shared" si="37"/>
        <v>0</v>
      </c>
      <c r="L318" s="89">
        <f t="shared" si="38"/>
        <v>0</v>
      </c>
      <c r="M318" s="89">
        <f t="shared" si="39"/>
        <v>0</v>
      </c>
      <c r="N318" s="89">
        <f t="shared" si="40"/>
        <v>2.7</v>
      </c>
      <c r="O318" s="89">
        <f t="shared" si="41"/>
        <v>2.7</v>
      </c>
      <c r="P318" s="89" t="str">
        <f t="shared" si="42"/>
        <v>D</v>
      </c>
      <c r="Q318" s="89" t="str">
        <f t="shared" si="42"/>
        <v>D</v>
      </c>
      <c r="R318" s="89" t="str">
        <f t="shared" si="43"/>
        <v>D</v>
      </c>
      <c r="S318" s="89" t="str">
        <f t="shared" si="43"/>
        <v>D</v>
      </c>
      <c r="T318" s="89" t="str">
        <f t="shared" si="43"/>
        <v>D</v>
      </c>
      <c r="U318" s="90" t="str">
        <f t="shared" si="44"/>
        <v>D</v>
      </c>
      <c r="W318" s="69"/>
      <c r="X318" s="72"/>
      <c r="Y318" s="71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3"/>
      <c r="AK318" s="73"/>
      <c r="AL318" s="73"/>
      <c r="AM318" s="73"/>
      <c r="AN318" s="73"/>
      <c r="AO318" s="73"/>
      <c r="AP318" s="73"/>
    </row>
    <row r="319" spans="1:42">
      <c r="A319" s="86">
        <v>317</v>
      </c>
      <c r="B319" s="87" t="s">
        <v>368</v>
      </c>
      <c r="C319" s="91">
        <v>2011</v>
      </c>
      <c r="D319" s="88" t="s">
        <v>27</v>
      </c>
      <c r="E319" s="91">
        <v>168</v>
      </c>
      <c r="F319" s="91">
        <v>221</v>
      </c>
      <c r="G319" s="91">
        <v>270</v>
      </c>
      <c r="H319" s="91">
        <v>9.98</v>
      </c>
      <c r="I319" s="91">
        <v>185</v>
      </c>
      <c r="J319" s="89">
        <f t="shared" si="36"/>
        <v>0</v>
      </c>
      <c r="K319" s="89">
        <f t="shared" si="37"/>
        <v>0</v>
      </c>
      <c r="L319" s="89">
        <f t="shared" si="38"/>
        <v>0</v>
      </c>
      <c r="M319" s="89">
        <f t="shared" si="39"/>
        <v>0</v>
      </c>
      <c r="N319" s="89">
        <f t="shared" si="40"/>
        <v>0.9</v>
      </c>
      <c r="O319" s="89">
        <f t="shared" si="41"/>
        <v>0.9</v>
      </c>
      <c r="P319" s="89" t="str">
        <f t="shared" si="42"/>
        <v>D</v>
      </c>
      <c r="Q319" s="89" t="str">
        <f t="shared" si="42"/>
        <v>D</v>
      </c>
      <c r="R319" s="89" t="str">
        <f t="shared" si="43"/>
        <v>D</v>
      </c>
      <c r="S319" s="89" t="str">
        <f t="shared" si="43"/>
        <v>D</v>
      </c>
      <c r="T319" s="89" t="str">
        <f t="shared" si="43"/>
        <v>D</v>
      </c>
      <c r="U319" s="90" t="str">
        <f t="shared" si="44"/>
        <v>D</v>
      </c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73"/>
      <c r="AN319" s="73"/>
      <c r="AO319" s="73"/>
      <c r="AP319" s="73"/>
    </row>
    <row r="320" spans="1:42" ht="14.25">
      <c r="A320" s="86">
        <v>318</v>
      </c>
      <c r="B320" s="87" t="s">
        <v>369</v>
      </c>
      <c r="C320" s="91">
        <v>2011</v>
      </c>
      <c r="D320" s="88" t="s">
        <v>16</v>
      </c>
      <c r="E320" s="91">
        <v>153</v>
      </c>
      <c r="F320" s="91">
        <v>200</v>
      </c>
      <c r="G320" s="91">
        <v>240</v>
      </c>
      <c r="H320" s="91">
        <v>9.9</v>
      </c>
      <c r="I320" s="91">
        <v>184</v>
      </c>
      <c r="J320" s="89">
        <f t="shared" si="36"/>
        <v>0</v>
      </c>
      <c r="K320" s="89">
        <f t="shared" si="37"/>
        <v>0</v>
      </c>
      <c r="L320" s="89">
        <f t="shared" si="38"/>
        <v>0</v>
      </c>
      <c r="M320" s="89">
        <f t="shared" si="39"/>
        <v>0</v>
      </c>
      <c r="N320" s="89">
        <f t="shared" si="40"/>
        <v>0</v>
      </c>
      <c r="O320" s="89">
        <f t="shared" si="41"/>
        <v>0</v>
      </c>
      <c r="P320" s="89" t="str">
        <f t="shared" si="42"/>
        <v>D</v>
      </c>
      <c r="Q320" s="89" t="str">
        <f t="shared" si="42"/>
        <v>D</v>
      </c>
      <c r="R320" s="89" t="str">
        <f t="shared" si="43"/>
        <v>D</v>
      </c>
      <c r="S320" s="89" t="str">
        <f t="shared" si="43"/>
        <v>D</v>
      </c>
      <c r="T320" s="89" t="str">
        <f t="shared" si="43"/>
        <v>D</v>
      </c>
      <c r="U320" s="90" t="str">
        <f t="shared" si="44"/>
        <v>D</v>
      </c>
      <c r="W320" s="75"/>
      <c r="X320" s="137"/>
      <c r="Y320" s="138"/>
      <c r="Z320" s="137"/>
      <c r="AA320" s="137"/>
      <c r="AB320" s="137"/>
      <c r="AC320" s="137"/>
      <c r="AD320" s="137"/>
      <c r="AE320" s="137"/>
      <c r="AF320" s="137"/>
      <c r="AG320" s="137"/>
      <c r="AH320" s="137"/>
      <c r="AI320" s="137"/>
      <c r="AJ320" s="73"/>
      <c r="AK320" s="73"/>
      <c r="AL320" s="73"/>
      <c r="AM320" s="73"/>
      <c r="AN320" s="73"/>
      <c r="AO320" s="73"/>
      <c r="AP320" s="73"/>
    </row>
    <row r="321" spans="1:42">
      <c r="A321" s="86">
        <v>319</v>
      </c>
      <c r="B321" s="116" t="s">
        <v>370</v>
      </c>
      <c r="C321" s="91">
        <v>2011</v>
      </c>
      <c r="D321" s="88" t="s">
        <v>33</v>
      </c>
      <c r="E321" s="117">
        <v>160</v>
      </c>
      <c r="F321" s="117">
        <v>206</v>
      </c>
      <c r="G321" s="117">
        <v>240</v>
      </c>
      <c r="H321" s="117">
        <v>9.2799999999999994</v>
      </c>
      <c r="I321" s="117">
        <v>180</v>
      </c>
      <c r="J321" s="89">
        <f t="shared" si="36"/>
        <v>0</v>
      </c>
      <c r="K321" s="89">
        <f t="shared" si="37"/>
        <v>0</v>
      </c>
      <c r="L321" s="89">
        <f t="shared" si="38"/>
        <v>0</v>
      </c>
      <c r="M321" s="89">
        <f t="shared" si="39"/>
        <v>0</v>
      </c>
      <c r="N321" s="89">
        <f t="shared" si="40"/>
        <v>0</v>
      </c>
      <c r="O321" s="89">
        <f t="shared" si="41"/>
        <v>0</v>
      </c>
      <c r="P321" s="89" t="str">
        <f t="shared" si="42"/>
        <v>D</v>
      </c>
      <c r="Q321" s="89" t="str">
        <f t="shared" si="42"/>
        <v>D</v>
      </c>
      <c r="R321" s="89" t="str">
        <f t="shared" si="43"/>
        <v>D</v>
      </c>
      <c r="S321" s="89" t="str">
        <f t="shared" si="43"/>
        <v>D</v>
      </c>
      <c r="T321" s="89" t="str">
        <f t="shared" si="43"/>
        <v>D</v>
      </c>
      <c r="U321" s="90" t="str">
        <f t="shared" si="44"/>
        <v>D</v>
      </c>
      <c r="W321" s="69"/>
      <c r="X321" s="139"/>
      <c r="Y321" s="140"/>
      <c r="Z321" s="137"/>
      <c r="AA321" s="137"/>
      <c r="AB321" s="137"/>
      <c r="AC321" s="137"/>
      <c r="AD321" s="137"/>
      <c r="AE321" s="137"/>
      <c r="AF321" s="137"/>
      <c r="AG321" s="137"/>
      <c r="AH321" s="137"/>
      <c r="AI321" s="137"/>
      <c r="AJ321" s="73"/>
      <c r="AK321" s="73"/>
      <c r="AL321" s="73"/>
      <c r="AM321" s="73"/>
      <c r="AN321" s="73"/>
      <c r="AO321" s="73"/>
      <c r="AP321" s="73"/>
    </row>
    <row r="322" spans="1:42">
      <c r="A322" s="86">
        <v>320</v>
      </c>
      <c r="B322" s="116" t="s">
        <v>371</v>
      </c>
      <c r="C322" s="91">
        <v>2013</v>
      </c>
      <c r="D322" s="88" t="s">
        <v>136</v>
      </c>
      <c r="E322" s="117">
        <v>150</v>
      </c>
      <c r="F322" s="117">
        <v>196</v>
      </c>
      <c r="G322" s="117">
        <v>220</v>
      </c>
      <c r="H322" s="117">
        <v>7.1</v>
      </c>
      <c r="I322" s="117">
        <v>184</v>
      </c>
      <c r="J322" s="89">
        <f t="shared" si="36"/>
        <v>0</v>
      </c>
      <c r="K322" s="89">
        <f t="shared" si="37"/>
        <v>0</v>
      </c>
      <c r="L322" s="89">
        <f t="shared" si="38"/>
        <v>0</v>
      </c>
      <c r="M322" s="89">
        <f t="shared" si="39"/>
        <v>0</v>
      </c>
      <c r="N322" s="89">
        <f t="shared" si="40"/>
        <v>0</v>
      </c>
      <c r="O322" s="89">
        <f t="shared" si="41"/>
        <v>0</v>
      </c>
      <c r="P322" s="89" t="str">
        <f t="shared" si="42"/>
        <v>D</v>
      </c>
      <c r="Q322" s="89" t="str">
        <f t="shared" si="42"/>
        <v>D</v>
      </c>
      <c r="R322" s="89" t="str">
        <f t="shared" si="43"/>
        <v>D</v>
      </c>
      <c r="S322" s="89" t="str">
        <f t="shared" si="43"/>
        <v>D</v>
      </c>
      <c r="T322" s="89" t="str">
        <f t="shared" si="43"/>
        <v>D</v>
      </c>
      <c r="U322" s="90" t="str">
        <f t="shared" si="44"/>
        <v>D</v>
      </c>
      <c r="W322" s="69"/>
      <c r="X322" s="137"/>
      <c r="Y322" s="138"/>
      <c r="Z322" s="137"/>
      <c r="AA322" s="137"/>
      <c r="AB322" s="137"/>
      <c r="AC322" s="137"/>
      <c r="AD322" s="137"/>
      <c r="AE322" s="137"/>
      <c r="AF322" s="137"/>
      <c r="AG322" s="137"/>
      <c r="AH322" s="137"/>
      <c r="AI322" s="137"/>
      <c r="AJ322" s="73"/>
      <c r="AK322" s="73"/>
      <c r="AL322" s="73"/>
      <c r="AM322" s="73"/>
      <c r="AN322" s="73"/>
      <c r="AO322" s="73"/>
      <c r="AP322" s="73"/>
    </row>
    <row r="323" spans="1:42">
      <c r="A323" s="86">
        <v>321</v>
      </c>
      <c r="B323" s="87" t="s">
        <v>372</v>
      </c>
      <c r="C323" s="91">
        <v>2013</v>
      </c>
      <c r="D323" s="88" t="s">
        <v>136</v>
      </c>
      <c r="E323" s="91">
        <v>158</v>
      </c>
      <c r="F323" s="91">
        <v>205</v>
      </c>
      <c r="G323" s="91">
        <v>225</v>
      </c>
      <c r="H323" s="91">
        <v>8.5</v>
      </c>
      <c r="I323" s="91">
        <v>183</v>
      </c>
      <c r="J323" s="89">
        <f t="shared" ref="J323:J351" si="45">MAX(0,(E323-170)*3.7)*0.5</f>
        <v>0</v>
      </c>
      <c r="K323" s="89">
        <f t="shared" ref="K323:K351" si="46">MAX(0,(F323-221)*2.9)*0.5</f>
        <v>0</v>
      </c>
      <c r="L323" s="89">
        <f t="shared" ref="L323:L351" si="47">MAX(0,(G323-276)*1.9)</f>
        <v>0</v>
      </c>
      <c r="M323" s="89">
        <f t="shared" si="39"/>
        <v>0</v>
      </c>
      <c r="N323" s="89">
        <f t="shared" ref="N323:N351" si="48">+MAX(0,(I323-184)*0.9)</f>
        <v>0</v>
      </c>
      <c r="O323" s="89">
        <f t="shared" ref="O323:O351" si="49">+SUM(J323:N323)</f>
        <v>0</v>
      </c>
      <c r="P323" s="89" t="str">
        <f t="shared" ref="P323:Q351" si="50">IF(J323&gt;=1.5*65*0.5,"A",IF(J323&gt;=1.5*50*0.5,"B",IF(J323&gt;=1.5*40*0.5,"C","D")))</f>
        <v>D</v>
      </c>
      <c r="Q323" s="89" t="str">
        <f t="shared" si="50"/>
        <v>D</v>
      </c>
      <c r="R323" s="89" t="str">
        <f t="shared" ref="R323:T351" si="51">IF(L323&gt;=65,"A",IF(L323&gt;=50,"B",IF(L323&gt;=40,"C","D")))</f>
        <v>D</v>
      </c>
      <c r="S323" s="89" t="str">
        <f t="shared" si="51"/>
        <v>D</v>
      </c>
      <c r="T323" s="89" t="str">
        <f t="shared" si="51"/>
        <v>D</v>
      </c>
      <c r="U323" s="90" t="str">
        <f t="shared" ref="U323:U351" si="52">+IF(O323&gt;=(0.5+0.5+1+1+1)*65,"A",IF(O323&gt;=(0.5+0.5+1+1+1)*50,"B",IF(O323&gt;=(0.5+0.5+1+1+1)*40,"C","D")))</f>
        <v>D</v>
      </c>
      <c r="W323" s="69"/>
      <c r="X323" s="137"/>
      <c r="Y323" s="138"/>
      <c r="Z323" s="137"/>
      <c r="AA323" s="137"/>
      <c r="AB323" s="137"/>
      <c r="AC323" s="137"/>
      <c r="AD323" s="137"/>
      <c r="AE323" s="137"/>
      <c r="AF323" s="137"/>
      <c r="AG323" s="137"/>
      <c r="AH323" s="137"/>
      <c r="AI323" s="137"/>
      <c r="AJ323" s="73"/>
      <c r="AK323" s="73"/>
      <c r="AL323" s="73"/>
      <c r="AM323" s="73"/>
      <c r="AN323" s="73"/>
      <c r="AO323" s="73"/>
      <c r="AP323" s="73"/>
    </row>
    <row r="324" spans="1:42">
      <c r="A324" s="86">
        <v>322</v>
      </c>
      <c r="B324" s="87" t="s">
        <v>373</v>
      </c>
      <c r="C324" s="91">
        <v>2014</v>
      </c>
      <c r="D324" s="88" t="s">
        <v>136</v>
      </c>
      <c r="E324" s="91">
        <v>149</v>
      </c>
      <c r="F324" s="91">
        <v>191</v>
      </c>
      <c r="G324" s="91">
        <v>220</v>
      </c>
      <c r="H324" s="91">
        <v>7.2</v>
      </c>
      <c r="I324" s="91">
        <v>184</v>
      </c>
      <c r="J324" s="89">
        <f t="shared" si="45"/>
        <v>0</v>
      </c>
      <c r="K324" s="89">
        <f t="shared" si="46"/>
        <v>0</v>
      </c>
      <c r="L324" s="89">
        <f t="shared" si="47"/>
        <v>0</v>
      </c>
      <c r="M324" s="89">
        <f t="shared" si="39"/>
        <v>0</v>
      </c>
      <c r="N324" s="89">
        <f t="shared" si="48"/>
        <v>0</v>
      </c>
      <c r="O324" s="89">
        <f t="shared" si="49"/>
        <v>0</v>
      </c>
      <c r="P324" s="89" t="str">
        <f t="shared" si="50"/>
        <v>D</v>
      </c>
      <c r="Q324" s="89" t="str">
        <f t="shared" si="50"/>
        <v>D</v>
      </c>
      <c r="R324" s="89" t="str">
        <f t="shared" si="51"/>
        <v>D</v>
      </c>
      <c r="S324" s="89" t="str">
        <f t="shared" si="51"/>
        <v>D</v>
      </c>
      <c r="T324" s="89" t="str">
        <f t="shared" si="51"/>
        <v>D</v>
      </c>
      <c r="U324" s="90" t="str">
        <f t="shared" si="52"/>
        <v>D</v>
      </c>
      <c r="W324" s="69"/>
      <c r="X324" s="137"/>
      <c r="Y324" s="138"/>
      <c r="Z324" s="137"/>
      <c r="AA324" s="137"/>
      <c r="AB324" s="137"/>
      <c r="AC324" s="137"/>
      <c r="AD324" s="137"/>
      <c r="AE324" s="137"/>
      <c r="AF324" s="137"/>
      <c r="AG324" s="137"/>
      <c r="AH324" s="137"/>
      <c r="AI324" s="137"/>
      <c r="AJ324" s="73"/>
      <c r="AK324" s="73"/>
      <c r="AL324" s="73"/>
      <c r="AM324" s="73"/>
      <c r="AN324" s="73"/>
      <c r="AO324" s="73"/>
      <c r="AP324" s="73"/>
    </row>
    <row r="325" spans="1:42">
      <c r="A325" s="86">
        <v>323</v>
      </c>
      <c r="B325" s="87" t="s">
        <v>374</v>
      </c>
      <c r="C325" s="91">
        <v>2013</v>
      </c>
      <c r="D325" s="88" t="s">
        <v>19</v>
      </c>
      <c r="E325" s="91">
        <v>161</v>
      </c>
      <c r="F325" s="91">
        <v>213</v>
      </c>
      <c r="G325" s="91">
        <v>240</v>
      </c>
      <c r="H325" s="91">
        <v>9.1</v>
      </c>
      <c r="I325" s="91">
        <v>176</v>
      </c>
      <c r="J325" s="89">
        <f t="shared" si="45"/>
        <v>0</v>
      </c>
      <c r="K325" s="89">
        <f t="shared" si="46"/>
        <v>0</v>
      </c>
      <c r="L325" s="89">
        <f t="shared" si="47"/>
        <v>0</v>
      </c>
      <c r="M325" s="89">
        <f t="shared" si="39"/>
        <v>0</v>
      </c>
      <c r="N325" s="89">
        <f t="shared" si="48"/>
        <v>0</v>
      </c>
      <c r="O325" s="89">
        <f t="shared" si="49"/>
        <v>0</v>
      </c>
      <c r="P325" s="89" t="str">
        <f t="shared" si="50"/>
        <v>D</v>
      </c>
      <c r="Q325" s="89" t="str">
        <f t="shared" si="50"/>
        <v>D</v>
      </c>
      <c r="R325" s="89" t="str">
        <f t="shared" si="51"/>
        <v>D</v>
      </c>
      <c r="S325" s="89" t="str">
        <f t="shared" si="51"/>
        <v>D</v>
      </c>
      <c r="T325" s="89" t="str">
        <f t="shared" si="51"/>
        <v>D</v>
      </c>
      <c r="U325" s="90" t="str">
        <f t="shared" si="52"/>
        <v>D</v>
      </c>
      <c r="W325" s="69"/>
      <c r="X325" s="137"/>
      <c r="Y325" s="138"/>
      <c r="Z325" s="137"/>
      <c r="AA325" s="137"/>
      <c r="AB325" s="137"/>
      <c r="AC325" s="137"/>
      <c r="AD325" s="137"/>
      <c r="AE325" s="137"/>
      <c r="AF325" s="137"/>
      <c r="AG325" s="137"/>
      <c r="AH325" s="137"/>
      <c r="AI325" s="137"/>
      <c r="AJ325" s="73"/>
      <c r="AK325" s="73"/>
      <c r="AL325" s="73"/>
      <c r="AM325" s="73"/>
      <c r="AN325" s="73"/>
      <c r="AO325" s="73"/>
      <c r="AP325" s="73"/>
    </row>
    <row r="326" spans="1:42">
      <c r="A326" s="86">
        <v>324</v>
      </c>
      <c r="B326" s="87" t="s">
        <v>375</v>
      </c>
      <c r="C326" s="91">
        <v>2011</v>
      </c>
      <c r="D326" s="88" t="s">
        <v>61</v>
      </c>
      <c r="E326" s="91">
        <v>158</v>
      </c>
      <c r="F326" s="91">
        <v>204</v>
      </c>
      <c r="G326" s="91">
        <v>220</v>
      </c>
      <c r="H326" s="91">
        <v>7.8</v>
      </c>
      <c r="I326" s="91">
        <v>158</v>
      </c>
      <c r="J326" s="89">
        <f t="shared" si="45"/>
        <v>0</v>
      </c>
      <c r="K326" s="89">
        <f t="shared" si="46"/>
        <v>0</v>
      </c>
      <c r="L326" s="89">
        <f t="shared" si="47"/>
        <v>0</v>
      </c>
      <c r="M326" s="89">
        <f t="shared" si="39"/>
        <v>0</v>
      </c>
      <c r="N326" s="89">
        <f t="shared" si="48"/>
        <v>0</v>
      </c>
      <c r="O326" s="89">
        <f t="shared" si="49"/>
        <v>0</v>
      </c>
      <c r="P326" s="89" t="str">
        <f t="shared" si="50"/>
        <v>D</v>
      </c>
      <c r="Q326" s="89" t="str">
        <f t="shared" si="50"/>
        <v>D</v>
      </c>
      <c r="R326" s="89" t="str">
        <f t="shared" si="51"/>
        <v>D</v>
      </c>
      <c r="S326" s="89" t="str">
        <f t="shared" si="51"/>
        <v>D</v>
      </c>
      <c r="T326" s="89" t="str">
        <f t="shared" si="51"/>
        <v>D</v>
      </c>
      <c r="U326" s="90" t="str">
        <f t="shared" si="52"/>
        <v>D</v>
      </c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</row>
    <row r="327" spans="1:42" ht="14.25">
      <c r="A327" s="86">
        <v>325</v>
      </c>
      <c r="B327" s="87" t="s">
        <v>376</v>
      </c>
      <c r="C327" s="91">
        <v>2011</v>
      </c>
      <c r="D327" s="88" t="s">
        <v>61</v>
      </c>
      <c r="E327" s="91">
        <v>164</v>
      </c>
      <c r="F327" s="91">
        <v>215</v>
      </c>
      <c r="G327" s="91">
        <v>225</v>
      </c>
      <c r="H327" s="91">
        <v>154</v>
      </c>
      <c r="I327" s="91"/>
      <c r="J327" s="89">
        <f t="shared" si="45"/>
        <v>0</v>
      </c>
      <c r="K327" s="89">
        <f t="shared" si="46"/>
        <v>0</v>
      </c>
      <c r="L327" s="89">
        <f t="shared" si="47"/>
        <v>0</v>
      </c>
      <c r="M327" s="89"/>
      <c r="N327" s="89">
        <f t="shared" si="48"/>
        <v>0</v>
      </c>
      <c r="O327" s="89">
        <f t="shared" si="49"/>
        <v>0</v>
      </c>
      <c r="P327" s="89" t="str">
        <f t="shared" si="50"/>
        <v>D</v>
      </c>
      <c r="Q327" s="89" t="str">
        <f t="shared" si="50"/>
        <v>D</v>
      </c>
      <c r="R327" s="89" t="str">
        <f t="shared" si="51"/>
        <v>D</v>
      </c>
      <c r="S327" s="89" t="str">
        <f t="shared" si="51"/>
        <v>D</v>
      </c>
      <c r="T327" s="89" t="str">
        <f t="shared" si="51"/>
        <v>D</v>
      </c>
      <c r="U327" s="90" t="str">
        <f t="shared" si="52"/>
        <v>D</v>
      </c>
      <c r="W327" s="75"/>
      <c r="X327" s="76"/>
      <c r="Y327" s="141"/>
      <c r="Z327" s="97"/>
      <c r="AA327" s="97"/>
      <c r="AB327" s="97"/>
      <c r="AC327" s="142"/>
      <c r="AD327" s="99"/>
      <c r="AE327" s="99"/>
      <c r="AF327" s="99"/>
      <c r="AG327" s="99"/>
      <c r="AH327" s="142"/>
      <c r="AI327" s="99"/>
      <c r="AJ327" s="73"/>
      <c r="AK327" s="73"/>
      <c r="AL327" s="73"/>
      <c r="AM327" s="73"/>
      <c r="AN327" s="73"/>
      <c r="AO327" s="73"/>
      <c r="AP327" s="73"/>
    </row>
    <row r="328" spans="1:42">
      <c r="A328" s="86">
        <v>326</v>
      </c>
      <c r="B328" s="87" t="s">
        <v>377</v>
      </c>
      <c r="C328" s="91">
        <v>2012</v>
      </c>
      <c r="D328" s="88" t="s">
        <v>167</v>
      </c>
      <c r="E328" s="91">
        <v>162</v>
      </c>
      <c r="F328" s="91">
        <v>210</v>
      </c>
      <c r="G328" s="91">
        <v>220</v>
      </c>
      <c r="H328" s="91">
        <v>9.23</v>
      </c>
      <c r="I328" s="91">
        <v>142</v>
      </c>
      <c r="J328" s="89">
        <f t="shared" si="45"/>
        <v>0</v>
      </c>
      <c r="K328" s="89">
        <f t="shared" si="46"/>
        <v>0</v>
      </c>
      <c r="L328" s="89">
        <f t="shared" si="47"/>
        <v>0</v>
      </c>
      <c r="M328" s="89">
        <f t="shared" ref="M328:M351" si="53">MAX(0,(H328-10.7)*6.1)</f>
        <v>0</v>
      </c>
      <c r="N328" s="89">
        <f t="shared" si="48"/>
        <v>0</v>
      </c>
      <c r="O328" s="89">
        <f t="shared" si="49"/>
        <v>0</v>
      </c>
      <c r="P328" s="89" t="str">
        <f t="shared" si="50"/>
        <v>D</v>
      </c>
      <c r="Q328" s="89" t="str">
        <f t="shared" si="50"/>
        <v>D</v>
      </c>
      <c r="R328" s="89" t="str">
        <f t="shared" si="51"/>
        <v>D</v>
      </c>
      <c r="S328" s="89" t="str">
        <f t="shared" si="51"/>
        <v>D</v>
      </c>
      <c r="T328" s="89" t="str">
        <f t="shared" si="51"/>
        <v>D</v>
      </c>
      <c r="U328" s="90" t="str">
        <f t="shared" si="52"/>
        <v>D</v>
      </c>
      <c r="W328" s="69"/>
      <c r="X328" s="76"/>
      <c r="Y328" s="77"/>
      <c r="Z328" s="97"/>
      <c r="AA328" s="97"/>
      <c r="AB328" s="97"/>
      <c r="AC328" s="142"/>
      <c r="AD328" s="99"/>
      <c r="AE328" s="99"/>
      <c r="AF328" s="99"/>
      <c r="AG328" s="99"/>
      <c r="AH328" s="142"/>
      <c r="AI328" s="99"/>
      <c r="AJ328" s="73"/>
      <c r="AK328" s="73"/>
      <c r="AL328" s="73"/>
      <c r="AM328" s="73"/>
      <c r="AN328" s="73"/>
      <c r="AO328" s="73"/>
      <c r="AP328" s="73"/>
    </row>
    <row r="329" spans="1:42">
      <c r="A329" s="86">
        <v>327</v>
      </c>
      <c r="B329" s="87" t="s">
        <v>378</v>
      </c>
      <c r="C329" s="91">
        <v>2013</v>
      </c>
      <c r="D329" s="88" t="s">
        <v>167</v>
      </c>
      <c r="E329" s="91">
        <v>146</v>
      </c>
      <c r="F329" s="91">
        <v>190</v>
      </c>
      <c r="G329" s="91">
        <v>220</v>
      </c>
      <c r="H329" s="91">
        <v>6.6</v>
      </c>
      <c r="I329" s="91">
        <v>162</v>
      </c>
      <c r="J329" s="89">
        <f t="shared" si="45"/>
        <v>0</v>
      </c>
      <c r="K329" s="89">
        <f t="shared" si="46"/>
        <v>0</v>
      </c>
      <c r="L329" s="89">
        <f t="shared" si="47"/>
        <v>0</v>
      </c>
      <c r="M329" s="89">
        <f t="shared" si="53"/>
        <v>0</v>
      </c>
      <c r="N329" s="89">
        <f t="shared" si="48"/>
        <v>0</v>
      </c>
      <c r="O329" s="89">
        <f t="shared" si="49"/>
        <v>0</v>
      </c>
      <c r="P329" s="89" t="str">
        <f t="shared" si="50"/>
        <v>D</v>
      </c>
      <c r="Q329" s="89" t="str">
        <f t="shared" si="50"/>
        <v>D</v>
      </c>
      <c r="R329" s="89" t="str">
        <f t="shared" si="51"/>
        <v>D</v>
      </c>
      <c r="S329" s="89" t="str">
        <f t="shared" si="51"/>
        <v>D</v>
      </c>
      <c r="T329" s="89" t="str">
        <f t="shared" si="51"/>
        <v>D</v>
      </c>
      <c r="U329" s="90" t="str">
        <f t="shared" si="52"/>
        <v>D</v>
      </c>
      <c r="W329" s="69"/>
      <c r="X329" s="72"/>
      <c r="Y329" s="71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3"/>
      <c r="AK329" s="73"/>
      <c r="AL329" s="73"/>
      <c r="AM329" s="73"/>
      <c r="AN329" s="73"/>
      <c r="AO329" s="73"/>
      <c r="AP329" s="73"/>
    </row>
    <row r="330" spans="1:42">
      <c r="A330" s="86">
        <v>328</v>
      </c>
      <c r="B330" s="87" t="s">
        <v>379</v>
      </c>
      <c r="C330" s="91">
        <v>2010</v>
      </c>
      <c r="D330" s="88" t="s">
        <v>63</v>
      </c>
      <c r="E330" s="91">
        <v>158</v>
      </c>
      <c r="F330" s="91">
        <v>207</v>
      </c>
      <c r="G330" s="91">
        <v>250</v>
      </c>
      <c r="H330" s="91">
        <v>9.6</v>
      </c>
      <c r="I330" s="91">
        <v>184</v>
      </c>
      <c r="J330" s="89">
        <f t="shared" si="45"/>
        <v>0</v>
      </c>
      <c r="K330" s="89">
        <f t="shared" si="46"/>
        <v>0</v>
      </c>
      <c r="L330" s="89">
        <f t="shared" si="47"/>
        <v>0</v>
      </c>
      <c r="M330" s="89">
        <f t="shared" si="53"/>
        <v>0</v>
      </c>
      <c r="N330" s="89">
        <f t="shared" si="48"/>
        <v>0</v>
      </c>
      <c r="O330" s="89">
        <f t="shared" si="49"/>
        <v>0</v>
      </c>
      <c r="P330" s="89" t="str">
        <f t="shared" si="50"/>
        <v>D</v>
      </c>
      <c r="Q330" s="89" t="str">
        <f t="shared" si="50"/>
        <v>D</v>
      </c>
      <c r="R330" s="89" t="str">
        <f t="shared" si="51"/>
        <v>D</v>
      </c>
      <c r="S330" s="89" t="str">
        <f t="shared" si="51"/>
        <v>D</v>
      </c>
      <c r="T330" s="89" t="str">
        <f t="shared" si="51"/>
        <v>D</v>
      </c>
      <c r="U330" s="90" t="str">
        <f t="shared" si="52"/>
        <v>D</v>
      </c>
      <c r="W330" s="69"/>
      <c r="X330" s="72"/>
      <c r="Y330" s="71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3"/>
      <c r="AK330" s="73"/>
      <c r="AL330" s="73"/>
      <c r="AM330" s="73"/>
      <c r="AN330" s="73"/>
      <c r="AO330" s="73"/>
      <c r="AP330" s="73"/>
    </row>
    <row r="331" spans="1:42">
      <c r="A331" s="86">
        <v>329</v>
      </c>
      <c r="B331" s="87" t="s">
        <v>380</v>
      </c>
      <c r="C331" s="91">
        <v>2010</v>
      </c>
      <c r="D331" s="88" t="s">
        <v>63</v>
      </c>
      <c r="E331" s="91">
        <v>160</v>
      </c>
      <c r="F331" s="91">
        <v>212</v>
      </c>
      <c r="G331" s="91">
        <v>230</v>
      </c>
      <c r="H331" s="91">
        <v>10.47</v>
      </c>
      <c r="I331" s="91">
        <v>166</v>
      </c>
      <c r="J331" s="89">
        <f t="shared" si="45"/>
        <v>0</v>
      </c>
      <c r="K331" s="89">
        <f t="shared" si="46"/>
        <v>0</v>
      </c>
      <c r="L331" s="89">
        <f t="shared" si="47"/>
        <v>0</v>
      </c>
      <c r="M331" s="89">
        <f t="shared" si="53"/>
        <v>0</v>
      </c>
      <c r="N331" s="89">
        <f t="shared" si="48"/>
        <v>0</v>
      </c>
      <c r="O331" s="89">
        <f t="shared" si="49"/>
        <v>0</v>
      </c>
      <c r="P331" s="89" t="str">
        <f t="shared" si="50"/>
        <v>D</v>
      </c>
      <c r="Q331" s="89" t="str">
        <f t="shared" si="50"/>
        <v>D</v>
      </c>
      <c r="R331" s="89" t="str">
        <f t="shared" si="51"/>
        <v>D</v>
      </c>
      <c r="S331" s="89" t="str">
        <f t="shared" si="51"/>
        <v>D</v>
      </c>
      <c r="T331" s="89" t="str">
        <f t="shared" si="51"/>
        <v>D</v>
      </c>
      <c r="U331" s="90" t="str">
        <f t="shared" si="52"/>
        <v>D</v>
      </c>
      <c r="W331" s="69"/>
      <c r="X331" s="72"/>
      <c r="Y331" s="71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3"/>
      <c r="AK331" s="73"/>
      <c r="AL331" s="73"/>
      <c r="AM331" s="73"/>
      <c r="AN331" s="73"/>
      <c r="AO331" s="73"/>
      <c r="AP331" s="73"/>
    </row>
    <row r="332" spans="1:42">
      <c r="A332" s="86">
        <v>330</v>
      </c>
      <c r="B332" s="87" t="s">
        <v>381</v>
      </c>
      <c r="C332" s="91">
        <v>2012</v>
      </c>
      <c r="D332" s="88" t="s">
        <v>63</v>
      </c>
      <c r="E332" s="91">
        <v>167</v>
      </c>
      <c r="F332" s="91">
        <v>216</v>
      </c>
      <c r="G332" s="91">
        <v>254</v>
      </c>
      <c r="H332" s="91">
        <v>9.6999999999999993</v>
      </c>
      <c r="I332" s="91">
        <v>180</v>
      </c>
      <c r="J332" s="89">
        <f t="shared" si="45"/>
        <v>0</v>
      </c>
      <c r="K332" s="89">
        <f t="shared" si="46"/>
        <v>0</v>
      </c>
      <c r="L332" s="89">
        <f t="shared" si="47"/>
        <v>0</v>
      </c>
      <c r="M332" s="89">
        <f t="shared" si="53"/>
        <v>0</v>
      </c>
      <c r="N332" s="89">
        <f t="shared" si="48"/>
        <v>0</v>
      </c>
      <c r="O332" s="89">
        <f t="shared" si="49"/>
        <v>0</v>
      </c>
      <c r="P332" s="89" t="str">
        <f t="shared" si="50"/>
        <v>D</v>
      </c>
      <c r="Q332" s="89" t="str">
        <f t="shared" si="50"/>
        <v>D</v>
      </c>
      <c r="R332" s="89" t="str">
        <f t="shared" si="51"/>
        <v>D</v>
      </c>
      <c r="S332" s="89" t="str">
        <f t="shared" si="51"/>
        <v>D</v>
      </c>
      <c r="T332" s="89" t="str">
        <f t="shared" si="51"/>
        <v>D</v>
      </c>
      <c r="U332" s="90" t="str">
        <f t="shared" si="52"/>
        <v>D</v>
      </c>
      <c r="W332" s="69"/>
      <c r="X332" s="72"/>
      <c r="Y332" s="71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3"/>
      <c r="AK332" s="73"/>
      <c r="AL332" s="73"/>
      <c r="AM332" s="73"/>
      <c r="AN332" s="73"/>
      <c r="AO332" s="73"/>
      <c r="AP332" s="73"/>
    </row>
    <row r="333" spans="1:42">
      <c r="A333" s="86">
        <v>331</v>
      </c>
      <c r="B333" s="87" t="s">
        <v>382</v>
      </c>
      <c r="C333" s="91">
        <v>2013</v>
      </c>
      <c r="D333" s="88" t="s">
        <v>63</v>
      </c>
      <c r="E333" s="91">
        <v>158</v>
      </c>
      <c r="F333" s="91">
        <v>211</v>
      </c>
      <c r="G333" s="91">
        <v>247</v>
      </c>
      <c r="H333" s="91">
        <v>8.5</v>
      </c>
      <c r="I333" s="91">
        <v>180</v>
      </c>
      <c r="J333" s="89">
        <f t="shared" si="45"/>
        <v>0</v>
      </c>
      <c r="K333" s="89">
        <f t="shared" si="46"/>
        <v>0</v>
      </c>
      <c r="L333" s="89">
        <f t="shared" si="47"/>
        <v>0</v>
      </c>
      <c r="M333" s="89">
        <f t="shared" si="53"/>
        <v>0</v>
      </c>
      <c r="N333" s="89">
        <f t="shared" si="48"/>
        <v>0</v>
      </c>
      <c r="O333" s="89">
        <f t="shared" si="49"/>
        <v>0</v>
      </c>
      <c r="P333" s="89" t="str">
        <f t="shared" si="50"/>
        <v>D</v>
      </c>
      <c r="Q333" s="89" t="str">
        <f t="shared" si="50"/>
        <v>D</v>
      </c>
      <c r="R333" s="89" t="str">
        <f t="shared" si="51"/>
        <v>D</v>
      </c>
      <c r="S333" s="89" t="str">
        <f t="shared" si="51"/>
        <v>D</v>
      </c>
      <c r="T333" s="89" t="str">
        <f t="shared" si="51"/>
        <v>D</v>
      </c>
      <c r="U333" s="90" t="str">
        <f t="shared" si="52"/>
        <v>D</v>
      </c>
      <c r="W333" s="69"/>
      <c r="X333" s="72"/>
      <c r="Y333" s="71"/>
      <c r="Z333" s="97"/>
      <c r="AA333" s="97"/>
      <c r="AB333" s="97"/>
      <c r="AC333" s="142"/>
      <c r="AD333" s="99"/>
      <c r="AE333" s="99"/>
      <c r="AF333" s="99"/>
      <c r="AG333" s="99"/>
      <c r="AH333" s="142"/>
      <c r="AI333" s="99"/>
      <c r="AJ333" s="73"/>
      <c r="AK333" s="73"/>
      <c r="AL333" s="73"/>
      <c r="AM333" s="73"/>
      <c r="AN333" s="73"/>
      <c r="AO333" s="73"/>
      <c r="AP333" s="73"/>
    </row>
    <row r="334" spans="1:42">
      <c r="A334" s="86">
        <v>332</v>
      </c>
      <c r="B334" s="87" t="s">
        <v>383</v>
      </c>
      <c r="C334" s="91">
        <v>2013</v>
      </c>
      <c r="D334" s="88" t="s">
        <v>63</v>
      </c>
      <c r="E334" s="91">
        <v>160</v>
      </c>
      <c r="F334" s="91">
        <v>203</v>
      </c>
      <c r="G334" s="91">
        <v>237</v>
      </c>
      <c r="H334" s="91">
        <v>8.8000000000000007</v>
      </c>
      <c r="I334" s="91">
        <v>181</v>
      </c>
      <c r="J334" s="89">
        <f t="shared" si="45"/>
        <v>0</v>
      </c>
      <c r="K334" s="89">
        <f t="shared" si="46"/>
        <v>0</v>
      </c>
      <c r="L334" s="89">
        <f t="shared" si="47"/>
        <v>0</v>
      </c>
      <c r="M334" s="89">
        <f t="shared" si="53"/>
        <v>0</v>
      </c>
      <c r="N334" s="89">
        <f t="shared" si="48"/>
        <v>0</v>
      </c>
      <c r="O334" s="89">
        <f t="shared" si="49"/>
        <v>0</v>
      </c>
      <c r="P334" s="89" t="str">
        <f t="shared" si="50"/>
        <v>D</v>
      </c>
      <c r="Q334" s="89" t="str">
        <f t="shared" si="50"/>
        <v>D</v>
      </c>
      <c r="R334" s="89" t="str">
        <f t="shared" si="51"/>
        <v>D</v>
      </c>
      <c r="S334" s="89" t="str">
        <f t="shared" si="51"/>
        <v>D</v>
      </c>
      <c r="T334" s="89" t="str">
        <f t="shared" si="51"/>
        <v>D</v>
      </c>
      <c r="U334" s="90" t="str">
        <f t="shared" si="52"/>
        <v>D</v>
      </c>
      <c r="W334" s="69"/>
      <c r="X334" s="76"/>
      <c r="Y334" s="77"/>
      <c r="Z334" s="97"/>
      <c r="AA334" s="97"/>
      <c r="AB334" s="97"/>
      <c r="AC334" s="142"/>
      <c r="AD334" s="99"/>
      <c r="AE334" s="99"/>
      <c r="AF334" s="99"/>
      <c r="AG334" s="99"/>
      <c r="AH334" s="142"/>
      <c r="AI334" s="99"/>
      <c r="AJ334" s="73"/>
      <c r="AK334" s="73"/>
      <c r="AL334" s="73"/>
      <c r="AM334" s="73"/>
      <c r="AN334" s="73"/>
      <c r="AO334" s="73"/>
      <c r="AP334" s="73"/>
    </row>
    <row r="335" spans="1:42">
      <c r="A335" s="86">
        <v>333</v>
      </c>
      <c r="B335" s="93" t="s">
        <v>384</v>
      </c>
      <c r="C335" s="91">
        <v>2013</v>
      </c>
      <c r="D335" s="88" t="s">
        <v>15</v>
      </c>
      <c r="E335" s="91">
        <v>157</v>
      </c>
      <c r="F335" s="91">
        <v>206</v>
      </c>
      <c r="G335" s="91">
        <v>240</v>
      </c>
      <c r="H335" s="91">
        <v>4.25</v>
      </c>
      <c r="I335" s="91">
        <v>183</v>
      </c>
      <c r="J335" s="89">
        <f t="shared" si="45"/>
        <v>0</v>
      </c>
      <c r="K335" s="89">
        <f t="shared" si="46"/>
        <v>0</v>
      </c>
      <c r="L335" s="89">
        <f t="shared" si="47"/>
        <v>0</v>
      </c>
      <c r="M335" s="89">
        <f t="shared" si="53"/>
        <v>0</v>
      </c>
      <c r="N335" s="89">
        <f t="shared" si="48"/>
        <v>0</v>
      </c>
      <c r="O335" s="89">
        <f t="shared" si="49"/>
        <v>0</v>
      </c>
      <c r="P335" s="89" t="str">
        <f t="shared" si="50"/>
        <v>D</v>
      </c>
      <c r="Q335" s="89" t="str">
        <f t="shared" si="50"/>
        <v>D</v>
      </c>
      <c r="R335" s="89" t="str">
        <f t="shared" si="51"/>
        <v>D</v>
      </c>
      <c r="S335" s="89" t="str">
        <f t="shared" si="51"/>
        <v>D</v>
      </c>
      <c r="T335" s="89" t="str">
        <f t="shared" si="51"/>
        <v>D</v>
      </c>
      <c r="U335" s="90" t="str">
        <f t="shared" si="52"/>
        <v>D</v>
      </c>
      <c r="W335" s="69"/>
      <c r="X335" s="72"/>
      <c r="Y335" s="71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3"/>
      <c r="AK335" s="73"/>
      <c r="AL335" s="73"/>
      <c r="AM335" s="73"/>
      <c r="AN335" s="73"/>
      <c r="AO335" s="73"/>
      <c r="AP335" s="73"/>
    </row>
    <row r="336" spans="1:42">
      <c r="A336" s="86">
        <v>334</v>
      </c>
      <c r="B336" s="87" t="s">
        <v>385</v>
      </c>
      <c r="C336" s="91">
        <v>2012</v>
      </c>
      <c r="D336" s="88" t="s">
        <v>139</v>
      </c>
      <c r="E336" s="91">
        <v>161</v>
      </c>
      <c r="F336" s="91">
        <v>206</v>
      </c>
      <c r="G336" s="91">
        <v>245</v>
      </c>
      <c r="H336" s="91">
        <v>7.2</v>
      </c>
      <c r="I336" s="91">
        <v>183</v>
      </c>
      <c r="J336" s="89">
        <f t="shared" si="45"/>
        <v>0</v>
      </c>
      <c r="K336" s="89">
        <f t="shared" si="46"/>
        <v>0</v>
      </c>
      <c r="L336" s="89">
        <f t="shared" si="47"/>
        <v>0</v>
      </c>
      <c r="M336" s="89">
        <f t="shared" si="53"/>
        <v>0</v>
      </c>
      <c r="N336" s="89">
        <f t="shared" si="48"/>
        <v>0</v>
      </c>
      <c r="O336" s="89">
        <f t="shared" si="49"/>
        <v>0</v>
      </c>
      <c r="P336" s="89" t="str">
        <f t="shared" si="50"/>
        <v>D</v>
      </c>
      <c r="Q336" s="89" t="str">
        <f t="shared" si="50"/>
        <v>D</v>
      </c>
      <c r="R336" s="89" t="str">
        <f t="shared" si="51"/>
        <v>D</v>
      </c>
      <c r="S336" s="89" t="str">
        <f t="shared" si="51"/>
        <v>D</v>
      </c>
      <c r="T336" s="89" t="str">
        <f t="shared" si="51"/>
        <v>D</v>
      </c>
      <c r="U336" s="90" t="str">
        <f t="shared" si="52"/>
        <v>D</v>
      </c>
      <c r="W336" s="69"/>
      <c r="X336" s="72"/>
      <c r="Y336" s="71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3"/>
      <c r="AK336" s="73"/>
      <c r="AL336" s="73"/>
      <c r="AM336" s="73"/>
      <c r="AN336" s="73"/>
      <c r="AO336" s="73"/>
      <c r="AP336" s="73"/>
    </row>
    <row r="337" spans="1:42">
      <c r="A337" s="86">
        <v>335</v>
      </c>
      <c r="B337" s="87" t="s">
        <v>386</v>
      </c>
      <c r="C337" s="91">
        <v>2012</v>
      </c>
      <c r="D337" s="88" t="s">
        <v>139</v>
      </c>
      <c r="E337" s="104">
        <v>152</v>
      </c>
      <c r="F337" s="104">
        <v>196</v>
      </c>
      <c r="G337" s="104">
        <v>242</v>
      </c>
      <c r="H337" s="109">
        <v>8.9</v>
      </c>
      <c r="I337" s="109">
        <v>165</v>
      </c>
      <c r="J337" s="89">
        <f t="shared" si="45"/>
        <v>0</v>
      </c>
      <c r="K337" s="89">
        <f t="shared" si="46"/>
        <v>0</v>
      </c>
      <c r="L337" s="89">
        <f t="shared" si="47"/>
        <v>0</v>
      </c>
      <c r="M337" s="89">
        <f t="shared" si="53"/>
        <v>0</v>
      </c>
      <c r="N337" s="89">
        <f t="shared" si="48"/>
        <v>0</v>
      </c>
      <c r="O337" s="89">
        <f t="shared" si="49"/>
        <v>0</v>
      </c>
      <c r="P337" s="89" t="str">
        <f t="shared" si="50"/>
        <v>D</v>
      </c>
      <c r="Q337" s="89" t="str">
        <f t="shared" si="50"/>
        <v>D</v>
      </c>
      <c r="R337" s="89" t="str">
        <f t="shared" si="51"/>
        <v>D</v>
      </c>
      <c r="S337" s="89" t="str">
        <f t="shared" si="51"/>
        <v>D</v>
      </c>
      <c r="T337" s="89" t="str">
        <f t="shared" si="51"/>
        <v>D</v>
      </c>
      <c r="U337" s="90" t="str">
        <f t="shared" si="52"/>
        <v>D</v>
      </c>
      <c r="W337" s="69"/>
      <c r="X337" s="72"/>
      <c r="Y337" s="71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3"/>
      <c r="AK337" s="73"/>
      <c r="AL337" s="73"/>
      <c r="AM337" s="73"/>
      <c r="AN337" s="73"/>
      <c r="AO337" s="73"/>
      <c r="AP337" s="73"/>
    </row>
    <row r="338" spans="1:42">
      <c r="A338" s="86">
        <v>336</v>
      </c>
      <c r="B338" s="87" t="s">
        <v>387</v>
      </c>
      <c r="C338" s="91">
        <v>2011</v>
      </c>
      <c r="D338" s="88" t="s">
        <v>139</v>
      </c>
      <c r="E338" s="91">
        <v>170</v>
      </c>
      <c r="F338" s="91">
        <v>220</v>
      </c>
      <c r="G338" s="91">
        <v>276</v>
      </c>
      <c r="H338" s="91">
        <v>10.4</v>
      </c>
      <c r="I338" s="91">
        <v>177</v>
      </c>
      <c r="J338" s="89">
        <f t="shared" si="45"/>
        <v>0</v>
      </c>
      <c r="K338" s="89">
        <f t="shared" si="46"/>
        <v>0</v>
      </c>
      <c r="L338" s="89">
        <f t="shared" si="47"/>
        <v>0</v>
      </c>
      <c r="M338" s="89">
        <f t="shared" si="53"/>
        <v>0</v>
      </c>
      <c r="N338" s="89">
        <f t="shared" si="48"/>
        <v>0</v>
      </c>
      <c r="O338" s="89">
        <f t="shared" si="49"/>
        <v>0</v>
      </c>
      <c r="P338" s="89" t="str">
        <f t="shared" si="50"/>
        <v>D</v>
      </c>
      <c r="Q338" s="89" t="str">
        <f t="shared" si="50"/>
        <v>D</v>
      </c>
      <c r="R338" s="89" t="str">
        <f t="shared" si="51"/>
        <v>D</v>
      </c>
      <c r="S338" s="89" t="str">
        <f t="shared" si="51"/>
        <v>D</v>
      </c>
      <c r="T338" s="89" t="str">
        <f t="shared" si="51"/>
        <v>D</v>
      </c>
      <c r="U338" s="90" t="str">
        <f t="shared" si="52"/>
        <v>D</v>
      </c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73"/>
      <c r="AN338" s="73"/>
      <c r="AO338" s="73"/>
      <c r="AP338" s="73"/>
    </row>
    <row r="339" spans="1:42" ht="14.25">
      <c r="A339" s="86">
        <v>337</v>
      </c>
      <c r="B339" s="87" t="s">
        <v>388</v>
      </c>
      <c r="C339" s="91">
        <v>2011</v>
      </c>
      <c r="D339" s="88" t="s">
        <v>139</v>
      </c>
      <c r="E339" s="91">
        <v>166</v>
      </c>
      <c r="F339" s="91">
        <v>216</v>
      </c>
      <c r="G339" s="91">
        <v>250</v>
      </c>
      <c r="H339" s="91">
        <v>10</v>
      </c>
      <c r="I339" s="91">
        <v>181</v>
      </c>
      <c r="J339" s="89">
        <f t="shared" si="45"/>
        <v>0</v>
      </c>
      <c r="K339" s="89">
        <f t="shared" si="46"/>
        <v>0</v>
      </c>
      <c r="L339" s="89">
        <f t="shared" si="47"/>
        <v>0</v>
      </c>
      <c r="M339" s="89">
        <f t="shared" si="53"/>
        <v>0</v>
      </c>
      <c r="N339" s="89">
        <f t="shared" si="48"/>
        <v>0</v>
      </c>
      <c r="O339" s="89">
        <f t="shared" si="49"/>
        <v>0</v>
      </c>
      <c r="P339" s="89" t="str">
        <f t="shared" si="50"/>
        <v>D</v>
      </c>
      <c r="Q339" s="89" t="str">
        <f t="shared" si="50"/>
        <v>D</v>
      </c>
      <c r="R339" s="89" t="str">
        <f t="shared" si="51"/>
        <v>D</v>
      </c>
      <c r="S339" s="89" t="str">
        <f t="shared" si="51"/>
        <v>D</v>
      </c>
      <c r="T339" s="89" t="str">
        <f t="shared" si="51"/>
        <v>D</v>
      </c>
      <c r="U339" s="90" t="str">
        <f t="shared" si="52"/>
        <v>D</v>
      </c>
      <c r="W339" s="75"/>
      <c r="X339" s="72"/>
      <c r="Y339" s="71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3"/>
      <c r="AK339" s="73"/>
      <c r="AL339" s="73"/>
      <c r="AM339" s="73"/>
      <c r="AN339" s="73"/>
      <c r="AO339" s="73"/>
      <c r="AP339" s="73"/>
    </row>
    <row r="340" spans="1:42">
      <c r="A340" s="86">
        <v>338</v>
      </c>
      <c r="B340" s="87" t="s">
        <v>389</v>
      </c>
      <c r="C340" s="91">
        <v>2010</v>
      </c>
      <c r="D340" s="88" t="s">
        <v>21</v>
      </c>
      <c r="E340" s="91">
        <v>160</v>
      </c>
      <c r="F340" s="91">
        <v>209</v>
      </c>
      <c r="G340" s="91">
        <v>240</v>
      </c>
      <c r="H340" s="91">
        <v>10.199999999999999</v>
      </c>
      <c r="I340" s="91">
        <v>183</v>
      </c>
      <c r="J340" s="89">
        <f t="shared" si="45"/>
        <v>0</v>
      </c>
      <c r="K340" s="89">
        <f t="shared" si="46"/>
        <v>0</v>
      </c>
      <c r="L340" s="89">
        <f t="shared" si="47"/>
        <v>0</v>
      </c>
      <c r="M340" s="89">
        <f t="shared" si="53"/>
        <v>0</v>
      </c>
      <c r="N340" s="89">
        <f t="shared" si="48"/>
        <v>0</v>
      </c>
      <c r="O340" s="89">
        <f t="shared" si="49"/>
        <v>0</v>
      </c>
      <c r="P340" s="89" t="str">
        <f t="shared" si="50"/>
        <v>D</v>
      </c>
      <c r="Q340" s="89" t="str">
        <f t="shared" si="50"/>
        <v>D</v>
      </c>
      <c r="R340" s="89" t="str">
        <f t="shared" si="51"/>
        <v>D</v>
      </c>
      <c r="S340" s="89" t="str">
        <f t="shared" si="51"/>
        <v>D</v>
      </c>
      <c r="T340" s="89" t="str">
        <f t="shared" si="51"/>
        <v>D</v>
      </c>
      <c r="U340" s="90" t="str">
        <f t="shared" si="52"/>
        <v>D</v>
      </c>
      <c r="W340" s="69"/>
      <c r="X340" s="72"/>
      <c r="Y340" s="71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3"/>
      <c r="AK340" s="73"/>
      <c r="AL340" s="73"/>
      <c r="AM340" s="73"/>
      <c r="AN340" s="73"/>
      <c r="AO340" s="73"/>
      <c r="AP340" s="73"/>
    </row>
    <row r="341" spans="1:42">
      <c r="A341" s="86">
        <v>339</v>
      </c>
      <c r="B341" s="87" t="s">
        <v>390</v>
      </c>
      <c r="C341" s="91">
        <v>2012</v>
      </c>
      <c r="D341" s="88" t="s">
        <v>21</v>
      </c>
      <c r="E341" s="91">
        <v>143</v>
      </c>
      <c r="F341" s="91">
        <v>190</v>
      </c>
      <c r="G341" s="91">
        <v>220</v>
      </c>
      <c r="H341" s="91">
        <v>8.4</v>
      </c>
      <c r="I341" s="91">
        <v>180</v>
      </c>
      <c r="J341" s="89">
        <f t="shared" si="45"/>
        <v>0</v>
      </c>
      <c r="K341" s="89">
        <f t="shared" si="46"/>
        <v>0</v>
      </c>
      <c r="L341" s="89">
        <f t="shared" si="47"/>
        <v>0</v>
      </c>
      <c r="M341" s="89">
        <f t="shared" si="53"/>
        <v>0</v>
      </c>
      <c r="N341" s="89">
        <f t="shared" si="48"/>
        <v>0</v>
      </c>
      <c r="O341" s="89">
        <f t="shared" si="49"/>
        <v>0</v>
      </c>
      <c r="P341" s="89" t="str">
        <f t="shared" si="50"/>
        <v>D</v>
      </c>
      <c r="Q341" s="89" t="str">
        <f t="shared" si="50"/>
        <v>D</v>
      </c>
      <c r="R341" s="89" t="str">
        <f t="shared" si="51"/>
        <v>D</v>
      </c>
      <c r="S341" s="89" t="str">
        <f t="shared" si="51"/>
        <v>D</v>
      </c>
      <c r="T341" s="89" t="str">
        <f t="shared" si="51"/>
        <v>D</v>
      </c>
      <c r="U341" s="90" t="str">
        <f t="shared" si="52"/>
        <v>D</v>
      </c>
      <c r="W341" s="69"/>
      <c r="X341" s="76"/>
      <c r="Y341" s="77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3"/>
      <c r="AK341" s="73"/>
      <c r="AL341" s="73"/>
      <c r="AM341" s="73"/>
      <c r="AN341" s="73"/>
      <c r="AO341" s="73"/>
      <c r="AP341" s="73"/>
    </row>
    <row r="342" spans="1:42">
      <c r="A342" s="86">
        <v>340</v>
      </c>
      <c r="B342" s="87" t="s">
        <v>391</v>
      </c>
      <c r="C342" s="91">
        <v>2012</v>
      </c>
      <c r="D342" s="88" t="s">
        <v>24</v>
      </c>
      <c r="E342" s="93">
        <v>153</v>
      </c>
      <c r="F342" s="93">
        <v>194</v>
      </c>
      <c r="G342" s="93">
        <v>240</v>
      </c>
      <c r="H342" s="93">
        <v>8.9</v>
      </c>
      <c r="I342" s="93">
        <v>181</v>
      </c>
      <c r="J342" s="89">
        <f t="shared" si="45"/>
        <v>0</v>
      </c>
      <c r="K342" s="89">
        <f t="shared" si="46"/>
        <v>0</v>
      </c>
      <c r="L342" s="89">
        <f t="shared" si="47"/>
        <v>0</v>
      </c>
      <c r="M342" s="89">
        <f t="shared" si="53"/>
        <v>0</v>
      </c>
      <c r="N342" s="89">
        <f t="shared" si="48"/>
        <v>0</v>
      </c>
      <c r="O342" s="89">
        <f t="shared" si="49"/>
        <v>0</v>
      </c>
      <c r="P342" s="89" t="str">
        <f t="shared" si="50"/>
        <v>D</v>
      </c>
      <c r="Q342" s="89" t="str">
        <f t="shared" si="50"/>
        <v>D</v>
      </c>
      <c r="R342" s="89" t="str">
        <f t="shared" si="51"/>
        <v>D</v>
      </c>
      <c r="S342" s="89" t="str">
        <f t="shared" si="51"/>
        <v>D</v>
      </c>
      <c r="T342" s="89" t="str">
        <f t="shared" si="51"/>
        <v>D</v>
      </c>
      <c r="U342" s="90" t="str">
        <f t="shared" si="52"/>
        <v>D</v>
      </c>
      <c r="W342" s="69"/>
      <c r="X342" s="72"/>
      <c r="Y342" s="71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3"/>
      <c r="AK342" s="73"/>
      <c r="AL342" s="73"/>
      <c r="AM342" s="73"/>
      <c r="AN342" s="73"/>
      <c r="AO342" s="73"/>
      <c r="AP342" s="73"/>
    </row>
    <row r="343" spans="1:42">
      <c r="A343" s="86">
        <v>341</v>
      </c>
      <c r="B343" s="92" t="s">
        <v>392</v>
      </c>
      <c r="C343" s="91">
        <v>2012</v>
      </c>
      <c r="D343" s="88" t="s">
        <v>65</v>
      </c>
      <c r="E343" s="104">
        <v>159</v>
      </c>
      <c r="F343" s="104">
        <v>206</v>
      </c>
      <c r="G343" s="104">
        <v>230</v>
      </c>
      <c r="H343" s="109">
        <v>9</v>
      </c>
      <c r="I343" s="109">
        <v>177</v>
      </c>
      <c r="J343" s="89">
        <f t="shared" si="45"/>
        <v>0</v>
      </c>
      <c r="K343" s="89">
        <f t="shared" si="46"/>
        <v>0</v>
      </c>
      <c r="L343" s="89">
        <f t="shared" si="47"/>
        <v>0</v>
      </c>
      <c r="M343" s="89">
        <f t="shared" si="53"/>
        <v>0</v>
      </c>
      <c r="N343" s="89">
        <f t="shared" si="48"/>
        <v>0</v>
      </c>
      <c r="O343" s="89">
        <f t="shared" si="49"/>
        <v>0</v>
      </c>
      <c r="P343" s="89" t="str">
        <f t="shared" si="50"/>
        <v>D</v>
      </c>
      <c r="Q343" s="89" t="str">
        <f t="shared" si="50"/>
        <v>D</v>
      </c>
      <c r="R343" s="89" t="str">
        <f t="shared" si="51"/>
        <v>D</v>
      </c>
      <c r="S343" s="89" t="str">
        <f t="shared" si="51"/>
        <v>D</v>
      </c>
      <c r="T343" s="89" t="str">
        <f t="shared" si="51"/>
        <v>D</v>
      </c>
      <c r="U343" s="90" t="str">
        <f t="shared" si="52"/>
        <v>D</v>
      </c>
      <c r="W343" s="69"/>
      <c r="X343" s="72"/>
      <c r="Y343" s="71"/>
      <c r="Z343" s="72"/>
      <c r="AA343" s="72"/>
      <c r="AB343" s="72"/>
      <c r="AC343" s="72"/>
      <c r="AD343" s="72"/>
      <c r="AE343" s="72"/>
      <c r="AF343" s="72"/>
      <c r="AG343" s="72"/>
      <c r="AH343" s="72"/>
      <c r="AI343" s="72"/>
      <c r="AJ343" s="73"/>
      <c r="AK343" s="73"/>
      <c r="AL343" s="73"/>
      <c r="AM343" s="73"/>
      <c r="AN343" s="73"/>
      <c r="AO343" s="73"/>
      <c r="AP343" s="73"/>
    </row>
    <row r="344" spans="1:42">
      <c r="A344" s="86">
        <v>342</v>
      </c>
      <c r="B344" s="92" t="s">
        <v>393</v>
      </c>
      <c r="C344" s="91">
        <v>2011</v>
      </c>
      <c r="D344" s="88" t="s">
        <v>65</v>
      </c>
      <c r="E344" s="114">
        <v>151</v>
      </c>
      <c r="F344" s="114">
        <v>197</v>
      </c>
      <c r="G344" s="114">
        <v>232</v>
      </c>
      <c r="H344" s="115">
        <v>7.8</v>
      </c>
      <c r="I344" s="115">
        <v>180</v>
      </c>
      <c r="J344" s="89">
        <f t="shared" si="45"/>
        <v>0</v>
      </c>
      <c r="K344" s="89">
        <f t="shared" si="46"/>
        <v>0</v>
      </c>
      <c r="L344" s="89">
        <f t="shared" si="47"/>
        <v>0</v>
      </c>
      <c r="M344" s="89">
        <f t="shared" si="53"/>
        <v>0</v>
      </c>
      <c r="N344" s="89">
        <f t="shared" si="48"/>
        <v>0</v>
      </c>
      <c r="O344" s="89">
        <f t="shared" si="49"/>
        <v>0</v>
      </c>
      <c r="P344" s="89" t="str">
        <f t="shared" si="50"/>
        <v>D</v>
      </c>
      <c r="Q344" s="89" t="str">
        <f t="shared" si="50"/>
        <v>D</v>
      </c>
      <c r="R344" s="89" t="str">
        <f t="shared" si="51"/>
        <v>D</v>
      </c>
      <c r="S344" s="89" t="str">
        <f t="shared" si="51"/>
        <v>D</v>
      </c>
      <c r="T344" s="89" t="str">
        <f t="shared" si="51"/>
        <v>D</v>
      </c>
      <c r="U344" s="90" t="str">
        <f t="shared" si="52"/>
        <v>D</v>
      </c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</row>
    <row r="345" spans="1:42" ht="14.25">
      <c r="A345" s="86">
        <v>343</v>
      </c>
      <c r="B345" s="92" t="s">
        <v>394</v>
      </c>
      <c r="C345" s="91">
        <v>2012</v>
      </c>
      <c r="D345" s="102" t="s">
        <v>103</v>
      </c>
      <c r="E345" s="87">
        <v>161</v>
      </c>
      <c r="F345" s="87">
        <v>213</v>
      </c>
      <c r="G345" s="87">
        <v>252</v>
      </c>
      <c r="H345" s="87">
        <v>9.6</v>
      </c>
      <c r="I345" s="87">
        <v>182</v>
      </c>
      <c r="J345" s="89">
        <f t="shared" si="45"/>
        <v>0</v>
      </c>
      <c r="K345" s="89">
        <f t="shared" si="46"/>
        <v>0</v>
      </c>
      <c r="L345" s="89">
        <f t="shared" si="47"/>
        <v>0</v>
      </c>
      <c r="M345" s="89">
        <f t="shared" si="53"/>
        <v>0</v>
      </c>
      <c r="N345" s="89">
        <f t="shared" si="48"/>
        <v>0</v>
      </c>
      <c r="O345" s="89">
        <f t="shared" si="49"/>
        <v>0</v>
      </c>
      <c r="P345" s="89" t="str">
        <f t="shared" si="50"/>
        <v>D</v>
      </c>
      <c r="Q345" s="89" t="str">
        <f t="shared" si="50"/>
        <v>D</v>
      </c>
      <c r="R345" s="89" t="str">
        <f t="shared" si="51"/>
        <v>D</v>
      </c>
      <c r="S345" s="89" t="str">
        <f t="shared" si="51"/>
        <v>D</v>
      </c>
      <c r="T345" s="89" t="str">
        <f t="shared" si="51"/>
        <v>D</v>
      </c>
      <c r="U345" s="90" t="str">
        <f t="shared" si="52"/>
        <v>D</v>
      </c>
      <c r="W345" s="75"/>
      <c r="X345" s="72"/>
      <c r="Y345" s="71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3"/>
      <c r="AK345" s="73"/>
      <c r="AL345" s="73"/>
      <c r="AM345" s="73"/>
      <c r="AN345" s="73"/>
      <c r="AO345" s="73"/>
      <c r="AP345" s="73"/>
    </row>
    <row r="346" spans="1:42">
      <c r="J346" s="144">
        <f t="shared" si="45"/>
        <v>0</v>
      </c>
      <c r="K346" s="144">
        <f t="shared" si="46"/>
        <v>0</v>
      </c>
      <c r="L346" s="144">
        <f t="shared" si="47"/>
        <v>0</v>
      </c>
      <c r="M346" s="144">
        <f t="shared" si="53"/>
        <v>0</v>
      </c>
      <c r="N346" s="144">
        <f t="shared" si="48"/>
        <v>0</v>
      </c>
      <c r="O346" s="144">
        <f t="shared" si="49"/>
        <v>0</v>
      </c>
      <c r="P346" s="144" t="str">
        <f t="shared" si="50"/>
        <v>D</v>
      </c>
      <c r="Q346" s="144" t="str">
        <f t="shared" si="50"/>
        <v>D</v>
      </c>
      <c r="R346" s="144" t="str">
        <f t="shared" si="51"/>
        <v>D</v>
      </c>
      <c r="S346" s="144" t="str">
        <f t="shared" si="51"/>
        <v>D</v>
      </c>
      <c r="T346" s="144" t="str">
        <f t="shared" si="51"/>
        <v>D</v>
      </c>
      <c r="U346" s="145" t="str">
        <f t="shared" si="52"/>
        <v>D</v>
      </c>
      <c r="W346" s="69"/>
      <c r="X346" s="72"/>
      <c r="Y346" s="71"/>
      <c r="Z346" s="72"/>
      <c r="AA346" s="72"/>
      <c r="AB346" s="72"/>
      <c r="AC346" s="72"/>
      <c r="AD346" s="72"/>
      <c r="AE346" s="72"/>
      <c r="AF346" s="72"/>
      <c r="AG346" s="72"/>
      <c r="AH346" s="72"/>
      <c r="AI346" s="72"/>
      <c r="AJ346" s="73"/>
      <c r="AK346" s="73"/>
      <c r="AL346" s="73"/>
      <c r="AM346" s="73"/>
      <c r="AN346" s="73"/>
      <c r="AO346" s="73"/>
      <c r="AP346" s="73"/>
    </row>
    <row r="347" spans="1:42">
      <c r="J347" s="89">
        <f t="shared" si="45"/>
        <v>0</v>
      </c>
      <c r="K347" s="89">
        <f t="shared" si="46"/>
        <v>0</v>
      </c>
      <c r="L347" s="89">
        <f t="shared" si="47"/>
        <v>0</v>
      </c>
      <c r="M347" s="89">
        <f t="shared" si="53"/>
        <v>0</v>
      </c>
      <c r="N347" s="89">
        <f t="shared" si="48"/>
        <v>0</v>
      </c>
      <c r="O347" s="89">
        <f t="shared" si="49"/>
        <v>0</v>
      </c>
      <c r="P347" s="89" t="str">
        <f t="shared" si="50"/>
        <v>D</v>
      </c>
      <c r="Q347" s="89" t="str">
        <f t="shared" si="50"/>
        <v>D</v>
      </c>
      <c r="R347" s="89" t="str">
        <f t="shared" si="51"/>
        <v>D</v>
      </c>
      <c r="S347" s="89" t="str">
        <f t="shared" si="51"/>
        <v>D</v>
      </c>
      <c r="T347" s="89" t="str">
        <f t="shared" si="51"/>
        <v>D</v>
      </c>
      <c r="U347" s="145" t="str">
        <f t="shared" si="52"/>
        <v>D</v>
      </c>
      <c r="W347" s="69"/>
      <c r="X347" s="72"/>
      <c r="Y347" s="71"/>
      <c r="Z347" s="72"/>
      <c r="AA347" s="72"/>
      <c r="AB347" s="72"/>
      <c r="AC347" s="72"/>
      <c r="AD347" s="72"/>
      <c r="AE347" s="72"/>
      <c r="AF347" s="72"/>
      <c r="AG347" s="72"/>
      <c r="AH347" s="72"/>
      <c r="AI347" s="72"/>
      <c r="AJ347" s="73"/>
      <c r="AK347" s="73"/>
      <c r="AL347" s="73"/>
      <c r="AM347" s="73"/>
      <c r="AN347" s="73"/>
      <c r="AO347" s="73"/>
      <c r="AP347" s="73"/>
    </row>
    <row r="348" spans="1:42">
      <c r="J348" s="89">
        <f t="shared" si="45"/>
        <v>0</v>
      </c>
      <c r="K348" s="89">
        <f t="shared" si="46"/>
        <v>0</v>
      </c>
      <c r="L348" s="89">
        <f t="shared" si="47"/>
        <v>0</v>
      </c>
      <c r="M348" s="89">
        <f t="shared" si="53"/>
        <v>0</v>
      </c>
      <c r="N348" s="89">
        <f t="shared" si="48"/>
        <v>0</v>
      </c>
      <c r="O348" s="89">
        <f t="shared" si="49"/>
        <v>0</v>
      </c>
      <c r="P348" s="89" t="str">
        <f t="shared" si="50"/>
        <v>D</v>
      </c>
      <c r="Q348" s="89" t="str">
        <f t="shared" si="50"/>
        <v>D</v>
      </c>
      <c r="R348" s="89" t="str">
        <f t="shared" si="51"/>
        <v>D</v>
      </c>
      <c r="S348" s="89" t="str">
        <f t="shared" si="51"/>
        <v>D</v>
      </c>
      <c r="T348" s="89" t="str">
        <f t="shared" si="51"/>
        <v>D</v>
      </c>
      <c r="U348" s="145" t="str">
        <f t="shared" si="52"/>
        <v>D</v>
      </c>
      <c r="W348" s="69"/>
      <c r="X348" s="72"/>
      <c r="Y348" s="71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3"/>
      <c r="AK348" s="73"/>
      <c r="AL348" s="73"/>
      <c r="AM348" s="73"/>
      <c r="AN348" s="73"/>
      <c r="AO348" s="73"/>
      <c r="AP348" s="73"/>
    </row>
    <row r="349" spans="1:42">
      <c r="J349" s="89">
        <f t="shared" si="45"/>
        <v>0</v>
      </c>
      <c r="K349" s="89">
        <f t="shared" si="46"/>
        <v>0</v>
      </c>
      <c r="L349" s="89">
        <f t="shared" si="47"/>
        <v>0</v>
      </c>
      <c r="M349" s="89">
        <f t="shared" si="53"/>
        <v>0</v>
      </c>
      <c r="N349" s="89">
        <f t="shared" si="48"/>
        <v>0</v>
      </c>
      <c r="O349" s="89">
        <f t="shared" si="49"/>
        <v>0</v>
      </c>
      <c r="P349" s="89" t="str">
        <f t="shared" si="50"/>
        <v>D</v>
      </c>
      <c r="Q349" s="89" t="str">
        <f t="shared" si="50"/>
        <v>D</v>
      </c>
      <c r="R349" s="89" t="str">
        <f t="shared" si="51"/>
        <v>D</v>
      </c>
      <c r="S349" s="89" t="str">
        <f t="shared" si="51"/>
        <v>D</v>
      </c>
      <c r="T349" s="89" t="str">
        <f t="shared" si="51"/>
        <v>D</v>
      </c>
      <c r="U349" s="145" t="str">
        <f t="shared" si="52"/>
        <v>D</v>
      </c>
      <c r="W349" s="69"/>
      <c r="X349" s="72"/>
      <c r="Y349" s="71"/>
      <c r="Z349" s="72"/>
      <c r="AA349" s="72"/>
      <c r="AB349" s="72"/>
      <c r="AC349" s="72"/>
      <c r="AD349" s="72"/>
      <c r="AE349" s="72"/>
      <c r="AF349" s="72"/>
      <c r="AG349" s="72"/>
      <c r="AH349" s="72"/>
      <c r="AI349" s="72"/>
      <c r="AJ349" s="73"/>
      <c r="AK349" s="73"/>
      <c r="AL349" s="73"/>
      <c r="AM349" s="73"/>
      <c r="AN349" s="73"/>
      <c r="AO349" s="73"/>
      <c r="AP349" s="73"/>
    </row>
    <row r="350" spans="1:42">
      <c r="J350" s="89">
        <f t="shared" si="45"/>
        <v>0</v>
      </c>
      <c r="K350" s="89">
        <f t="shared" si="46"/>
        <v>0</v>
      </c>
      <c r="L350" s="89">
        <f t="shared" si="47"/>
        <v>0</v>
      </c>
      <c r="M350" s="89">
        <f t="shared" si="53"/>
        <v>0</v>
      </c>
      <c r="N350" s="89">
        <f t="shared" si="48"/>
        <v>0</v>
      </c>
      <c r="O350" s="89">
        <f t="shared" si="49"/>
        <v>0</v>
      </c>
      <c r="P350" s="89" t="str">
        <f t="shared" si="50"/>
        <v>D</v>
      </c>
      <c r="Q350" s="89" t="str">
        <f t="shared" si="50"/>
        <v>D</v>
      </c>
      <c r="R350" s="89" t="str">
        <f t="shared" si="51"/>
        <v>D</v>
      </c>
      <c r="S350" s="89" t="str">
        <f t="shared" si="51"/>
        <v>D</v>
      </c>
      <c r="T350" s="89" t="str">
        <f t="shared" si="51"/>
        <v>D</v>
      </c>
      <c r="U350" s="145" t="str">
        <f t="shared" si="52"/>
        <v>D</v>
      </c>
      <c r="W350" s="69"/>
      <c r="X350" s="76"/>
      <c r="Y350" s="77"/>
      <c r="Z350" s="97"/>
      <c r="AA350" s="97"/>
      <c r="AB350" s="97"/>
      <c r="AC350" s="97"/>
      <c r="AD350" s="97"/>
      <c r="AE350" s="97"/>
      <c r="AF350" s="99"/>
      <c r="AG350" s="99"/>
      <c r="AH350" s="99"/>
      <c r="AI350" s="99"/>
      <c r="AJ350" s="73"/>
      <c r="AK350" s="73"/>
      <c r="AL350" s="73"/>
      <c r="AM350" s="73"/>
      <c r="AN350" s="73"/>
      <c r="AO350" s="73"/>
      <c r="AP350" s="73"/>
    </row>
    <row r="351" spans="1:42">
      <c r="J351" s="89">
        <f t="shared" si="45"/>
        <v>0</v>
      </c>
      <c r="K351" s="89">
        <f t="shared" si="46"/>
        <v>0</v>
      </c>
      <c r="L351" s="89">
        <f t="shared" si="47"/>
        <v>0</v>
      </c>
      <c r="M351" s="89">
        <f t="shared" si="53"/>
        <v>0</v>
      </c>
      <c r="N351" s="89">
        <f t="shared" si="48"/>
        <v>0</v>
      </c>
      <c r="O351" s="89">
        <f t="shared" si="49"/>
        <v>0</v>
      </c>
      <c r="P351" s="89" t="str">
        <f t="shared" si="50"/>
        <v>D</v>
      </c>
      <c r="Q351" s="89" t="str">
        <f t="shared" si="50"/>
        <v>D</v>
      </c>
      <c r="R351" s="89" t="str">
        <f t="shared" si="51"/>
        <v>D</v>
      </c>
      <c r="S351" s="89" t="str">
        <f t="shared" si="51"/>
        <v>D</v>
      </c>
      <c r="T351" s="89" t="str">
        <f t="shared" si="51"/>
        <v>D</v>
      </c>
      <c r="U351" s="145" t="str">
        <f t="shared" si="52"/>
        <v>D</v>
      </c>
      <c r="W351" s="69"/>
      <c r="X351" s="72"/>
      <c r="Y351" s="71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3"/>
      <c r="AK351" s="73"/>
      <c r="AL351" s="73"/>
      <c r="AM351" s="73"/>
      <c r="AN351" s="73"/>
      <c r="AO351" s="73"/>
      <c r="AP351" s="73"/>
    </row>
    <row r="352" spans="1:42">
      <c r="W352" s="69"/>
      <c r="X352" s="76"/>
      <c r="Y352" s="77"/>
      <c r="Z352" s="97"/>
      <c r="AA352" s="97"/>
      <c r="AB352" s="97"/>
      <c r="AC352" s="97"/>
      <c r="AD352" s="97"/>
      <c r="AE352" s="97"/>
      <c r="AF352" s="99"/>
      <c r="AG352" s="99"/>
      <c r="AH352" s="99"/>
      <c r="AI352" s="99"/>
      <c r="AJ352" s="73"/>
      <c r="AK352" s="73"/>
      <c r="AL352" s="73"/>
      <c r="AM352" s="73"/>
      <c r="AN352" s="73"/>
      <c r="AO352" s="73"/>
      <c r="AP352" s="73"/>
    </row>
    <row r="353" spans="23:42">
      <c r="W353" s="69"/>
      <c r="X353" s="72"/>
      <c r="Y353" s="71"/>
      <c r="Z353" s="72"/>
      <c r="AA353" s="72"/>
      <c r="AB353" s="72"/>
      <c r="AC353" s="72"/>
      <c r="AD353" s="72"/>
      <c r="AE353" s="72"/>
      <c r="AF353" s="72"/>
      <c r="AG353" s="72"/>
      <c r="AH353" s="72"/>
      <c r="AI353" s="72"/>
      <c r="AJ353" s="73"/>
      <c r="AK353" s="73"/>
      <c r="AL353" s="73"/>
      <c r="AM353" s="73"/>
      <c r="AN353" s="73"/>
      <c r="AO353" s="73"/>
      <c r="AP353" s="73"/>
    </row>
    <row r="354" spans="23:42">
      <c r="W354" s="69"/>
      <c r="X354" s="72"/>
      <c r="Y354" s="71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3"/>
      <c r="AK354" s="73"/>
      <c r="AL354" s="73"/>
      <c r="AM354" s="73"/>
      <c r="AN354" s="73"/>
      <c r="AO354" s="73"/>
      <c r="AP354" s="73"/>
    </row>
    <row r="355" spans="23:42"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73"/>
      <c r="AN355" s="73"/>
      <c r="AO355" s="73"/>
      <c r="AP355" s="73"/>
    </row>
    <row r="356" spans="23:42" ht="14.25">
      <c r="W356" s="75"/>
      <c r="X356" s="146"/>
      <c r="Y356" s="147"/>
      <c r="Z356" s="96"/>
      <c r="AA356" s="96"/>
      <c r="AB356" s="96"/>
      <c r="AC356" s="148"/>
      <c r="AD356" s="96"/>
      <c r="AE356" s="96"/>
      <c r="AF356" s="72"/>
      <c r="AG356" s="73"/>
      <c r="AH356" s="73"/>
      <c r="AI356" s="96"/>
      <c r="AJ356" s="73"/>
      <c r="AK356" s="73"/>
      <c r="AL356" s="73"/>
      <c r="AM356" s="73"/>
      <c r="AN356" s="73"/>
      <c r="AO356" s="73"/>
      <c r="AP356" s="73"/>
    </row>
    <row r="357" spans="23:42">
      <c r="W357" s="69"/>
      <c r="X357" s="146"/>
      <c r="Y357" s="147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73"/>
      <c r="AK357" s="73"/>
      <c r="AL357" s="73"/>
      <c r="AM357" s="73"/>
      <c r="AN357" s="73"/>
      <c r="AO357" s="73"/>
      <c r="AP357" s="73"/>
    </row>
    <row r="358" spans="23:42">
      <c r="W358" s="69"/>
      <c r="X358" s="146"/>
      <c r="Y358" s="147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73"/>
      <c r="AK358" s="73"/>
      <c r="AL358" s="73"/>
      <c r="AM358" s="73"/>
      <c r="AN358" s="73"/>
      <c r="AO358" s="73"/>
      <c r="AP358" s="73"/>
    </row>
    <row r="359" spans="23:42">
      <c r="W359" s="69"/>
      <c r="X359" s="73"/>
      <c r="Y359" s="149"/>
      <c r="Z359" s="73"/>
      <c r="AA359" s="73"/>
      <c r="AB359" s="73"/>
      <c r="AC359" s="96"/>
      <c r="AD359" s="73"/>
      <c r="AE359" s="73"/>
      <c r="AF359" s="73"/>
      <c r="AG359" s="73"/>
      <c r="AH359" s="73"/>
      <c r="AI359" s="73"/>
      <c r="AJ359" s="73"/>
      <c r="AK359" s="73"/>
      <c r="AL359" s="73"/>
      <c r="AM359" s="73"/>
      <c r="AN359" s="73"/>
      <c r="AO359" s="73"/>
      <c r="AP359" s="73"/>
    </row>
    <row r="360" spans="23:42">
      <c r="W360" s="69"/>
      <c r="X360" s="146"/>
      <c r="Y360" s="147"/>
      <c r="Z360" s="96"/>
      <c r="AA360" s="96"/>
      <c r="AB360" s="96"/>
      <c r="AC360" s="73"/>
      <c r="AD360" s="96"/>
      <c r="AE360" s="96"/>
      <c r="AF360" s="96"/>
      <c r="AG360" s="96"/>
      <c r="AH360" s="96"/>
      <c r="AI360" s="96"/>
      <c r="AJ360" s="73"/>
      <c r="AK360" s="73"/>
      <c r="AL360" s="73"/>
      <c r="AM360" s="73"/>
      <c r="AN360" s="73"/>
      <c r="AO360" s="73"/>
      <c r="AP360" s="73"/>
    </row>
    <row r="361" spans="23:42">
      <c r="W361" s="69"/>
      <c r="X361" s="73"/>
      <c r="Y361" s="149"/>
      <c r="Z361" s="73"/>
      <c r="AA361" s="73"/>
      <c r="AB361" s="73"/>
      <c r="AC361" s="96"/>
      <c r="AD361" s="73"/>
      <c r="AE361" s="73"/>
      <c r="AF361" s="73"/>
      <c r="AG361" s="73"/>
      <c r="AH361" s="73"/>
      <c r="AI361" s="73"/>
      <c r="AJ361" s="73"/>
      <c r="AK361" s="73"/>
      <c r="AL361" s="73"/>
      <c r="AM361" s="73"/>
      <c r="AN361" s="73"/>
      <c r="AO361" s="73"/>
      <c r="AP361" s="73"/>
    </row>
    <row r="362" spans="23:42">
      <c r="W362" s="69"/>
      <c r="X362" s="146"/>
      <c r="Y362" s="147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73"/>
      <c r="AK362" s="73"/>
      <c r="AL362" s="73"/>
      <c r="AM362" s="73"/>
      <c r="AN362" s="73"/>
      <c r="AO362" s="73"/>
      <c r="AP362" s="73"/>
    </row>
    <row r="363" spans="23:42">
      <c r="W363" s="69"/>
      <c r="X363" s="73"/>
      <c r="Y363" s="149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73"/>
      <c r="AN363" s="73"/>
      <c r="AO363" s="73"/>
      <c r="AP363" s="73"/>
    </row>
    <row r="364" spans="23:42">
      <c r="W364" s="69"/>
      <c r="X364" s="73"/>
      <c r="Y364" s="149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</row>
    <row r="365" spans="23:42">
      <c r="W365" s="69"/>
      <c r="X365" s="73"/>
      <c r="Y365" s="149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</row>
    <row r="366" spans="23:42">
      <c r="W366" s="69"/>
      <c r="X366" s="73"/>
      <c r="Y366" s="149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73"/>
      <c r="AN366" s="73"/>
      <c r="AO366" s="73"/>
      <c r="AP366" s="73"/>
    </row>
    <row r="367" spans="23:42">
      <c r="W367" s="69"/>
      <c r="X367" s="73"/>
      <c r="Y367" s="149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  <c r="AJ367" s="73"/>
      <c r="AK367" s="73"/>
      <c r="AL367" s="73"/>
      <c r="AM367" s="73"/>
      <c r="AN367" s="73"/>
      <c r="AO367" s="73"/>
      <c r="AP367" s="73"/>
    </row>
    <row r="368" spans="23:42">
      <c r="W368" s="69"/>
      <c r="X368" s="73"/>
      <c r="Y368" s="149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  <c r="AJ368" s="73"/>
      <c r="AK368" s="73"/>
      <c r="AL368" s="73"/>
      <c r="AM368" s="73"/>
      <c r="AN368" s="73"/>
      <c r="AO368" s="73"/>
      <c r="AP368" s="73"/>
    </row>
    <row r="369" spans="23:42">
      <c r="W369" s="69"/>
      <c r="X369" s="73"/>
      <c r="Y369" s="149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  <c r="AJ369" s="73"/>
      <c r="AK369" s="73"/>
      <c r="AL369" s="73"/>
      <c r="AM369" s="73"/>
      <c r="AN369" s="73"/>
      <c r="AO369" s="73"/>
      <c r="AP369" s="73"/>
    </row>
    <row r="370" spans="23:42"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  <c r="AP370" s="73"/>
    </row>
    <row r="371" spans="23:42" ht="14.25">
      <c r="W371" s="75"/>
      <c r="X371" s="70"/>
      <c r="Y371" s="71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3"/>
      <c r="AK371" s="73"/>
      <c r="AL371" s="73"/>
      <c r="AM371" s="73"/>
      <c r="AN371" s="73"/>
      <c r="AO371" s="73"/>
      <c r="AP371" s="73"/>
    </row>
    <row r="372" spans="23:42">
      <c r="W372" s="69"/>
      <c r="X372" s="70"/>
      <c r="Y372" s="71"/>
      <c r="Z372" s="72"/>
      <c r="AA372" s="72"/>
      <c r="AB372" s="72"/>
      <c r="AC372" s="72"/>
      <c r="AD372" s="72"/>
      <c r="AE372" s="72"/>
      <c r="AF372" s="72"/>
      <c r="AG372" s="72"/>
      <c r="AH372" s="72"/>
      <c r="AI372" s="72"/>
      <c r="AJ372" s="73"/>
      <c r="AK372" s="73"/>
      <c r="AL372" s="73"/>
      <c r="AM372" s="73"/>
      <c r="AN372" s="73"/>
      <c r="AO372" s="73"/>
      <c r="AP372" s="73"/>
    </row>
    <row r="373" spans="23:42">
      <c r="W373" s="69"/>
      <c r="X373" s="70"/>
      <c r="Y373" s="71"/>
      <c r="Z373" s="72"/>
      <c r="AA373" s="72"/>
      <c r="AB373" s="72"/>
      <c r="AC373" s="72"/>
      <c r="AD373" s="72"/>
      <c r="AE373" s="72"/>
      <c r="AF373" s="72"/>
      <c r="AG373" s="72"/>
      <c r="AH373" s="72"/>
      <c r="AI373" s="72"/>
      <c r="AJ373" s="73"/>
      <c r="AK373" s="73"/>
      <c r="AL373" s="73"/>
      <c r="AM373" s="73"/>
      <c r="AN373" s="73"/>
      <c r="AO373" s="73"/>
      <c r="AP373" s="73"/>
    </row>
    <row r="374" spans="23:42">
      <c r="W374" s="69"/>
      <c r="X374" s="76"/>
      <c r="Y374" s="77"/>
      <c r="Z374" s="72"/>
      <c r="AA374" s="72"/>
      <c r="AB374" s="72"/>
      <c r="AC374" s="72"/>
      <c r="AD374" s="72"/>
      <c r="AE374" s="72"/>
      <c r="AF374" s="72"/>
      <c r="AG374" s="131"/>
      <c r="AH374" s="72"/>
      <c r="AI374" s="72"/>
      <c r="AJ374" s="73"/>
      <c r="AK374" s="73"/>
      <c r="AL374" s="73"/>
      <c r="AM374" s="73"/>
      <c r="AN374" s="73"/>
      <c r="AO374" s="73"/>
      <c r="AP374" s="73"/>
    </row>
    <row r="375" spans="23:42">
      <c r="W375" s="69"/>
      <c r="X375" s="70"/>
      <c r="Y375" s="71"/>
      <c r="Z375" s="72"/>
      <c r="AA375" s="72"/>
      <c r="AB375" s="72"/>
      <c r="AC375" s="72"/>
      <c r="AD375" s="72"/>
      <c r="AE375" s="72"/>
      <c r="AF375" s="72"/>
      <c r="AG375" s="72"/>
      <c r="AH375" s="72"/>
      <c r="AI375" s="72"/>
      <c r="AJ375" s="73"/>
      <c r="AK375" s="73"/>
      <c r="AL375" s="73"/>
      <c r="AM375" s="73"/>
      <c r="AN375" s="73"/>
      <c r="AO375" s="73"/>
      <c r="AP375" s="73"/>
    </row>
    <row r="376" spans="23:42">
      <c r="W376" s="69"/>
      <c r="X376" s="76"/>
      <c r="Y376" s="77"/>
      <c r="Z376" s="72"/>
      <c r="AA376" s="72"/>
      <c r="AB376" s="72"/>
      <c r="AC376" s="72"/>
      <c r="AD376" s="72"/>
      <c r="AE376" s="72"/>
      <c r="AF376" s="72"/>
      <c r="AG376" s="131"/>
      <c r="AH376" s="72"/>
      <c r="AI376" s="72"/>
      <c r="AJ376" s="73"/>
      <c r="AK376" s="73"/>
      <c r="AL376" s="73"/>
      <c r="AM376" s="73"/>
      <c r="AN376" s="73"/>
      <c r="AO376" s="73"/>
      <c r="AP376" s="73"/>
    </row>
    <row r="377" spans="23:42">
      <c r="W377" s="69"/>
      <c r="X377" s="76"/>
      <c r="Y377" s="77"/>
      <c r="Z377" s="72"/>
      <c r="AA377" s="72"/>
      <c r="AB377" s="72"/>
      <c r="AC377" s="72"/>
      <c r="AD377" s="72"/>
      <c r="AE377" s="72"/>
      <c r="AF377" s="72"/>
      <c r="AG377" s="72"/>
      <c r="AH377" s="72"/>
      <c r="AI377" s="72"/>
      <c r="AJ377" s="73"/>
      <c r="AK377" s="73"/>
      <c r="AL377" s="73"/>
      <c r="AM377" s="73"/>
      <c r="AN377" s="73"/>
      <c r="AO377" s="73"/>
      <c r="AP377" s="73"/>
    </row>
  </sheetData>
  <pageMargins left="0.11811023622047245" right="0.11811023622047245" top="0.19685039370078741" bottom="0.19685039370078741" header="0.31496062992125984" footer="0.31496062992125984"/>
  <pageSetup paperSize="9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říjen 2024 (2)</vt:lpstr>
      <vt:lpstr>'říjen 2024 (2)'!Názvy_tisku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Zach</dc:creator>
  <cp:lastModifiedBy>Administrator</cp:lastModifiedBy>
  <dcterms:created xsi:type="dcterms:W3CDTF">2025-02-23T12:57:39Z</dcterms:created>
  <dcterms:modified xsi:type="dcterms:W3CDTF">2025-02-24T13:13:10Z</dcterms:modified>
</cp:coreProperties>
</file>